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93e3852f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oster" sheetId="1" r:id="Rc1444dd3d08e46df"/>
    <x:sheet xmlns:r="http://schemas.openxmlformats.org/officeDocument/2006/relationships" name="People &amp; Availability" sheetId="2" r:id="R09a64582be0f4f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h:mm AM/PM"/>
    <x:numFmt numFmtId="202" formatCode="0"/>
    <x:numFmt numFmtId="203" formatCode="0.0"/>
  </x:numFmts>
  <x:fonts count="8">
    <x:font>
      <x:sz val="11"/>
      <x:name val="Carlito"/>
    </x:font>
    <x:font>
      <x:b/>
      <x:sz val="16"/>
      <x:color rgb="FF09283A"/>
      <x:name val="Arial"/>
    </x:font>
    <x:font>
      <x:i/>
      <x:sz val="10"/>
      <x:color rgb="FF526D77"/>
      <x:name val="Arial"/>
    </x:font>
    <x:font>
      <x:b/>
      <x:sz val="10"/>
      <x:color rgb="FF5A4717"/>
      <x:name val="Arial"/>
    </x:font>
    <x:font>
      <x:b/>
      <x:sz val="10"/>
      <x:color rgb="FF0A4F43"/>
      <x:name val="Arial"/>
    </x:font>
    <x:font>
      <x:b/>
      <x:sz val="14"/>
      <x:color rgb="FF087764"/>
      <x:name val="Arial"/>
    </x:font>
    <x:font>
      <x:b/>
      <x:sz val="10"/>
      <x:color rgb="FFFFFFFF"/>
      <x:name val="Arial"/>
    </x:font>
    <x:font>
      <x:sz val="10"/>
      <x:color rgb="FF173B4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EF8F5"/>
      </x:patternFill>
    </x:fill>
    <x:fill>
      <x:patternFill patternType="solid">
        <x:fgColor rgb="FF0B5B4E"/>
      </x:patternFill>
    </x:fill>
  </x:fills>
  <x:borders count="13">
    <x:border/>
    <x:border>
      <x:left style="thin">
        <x:color rgb="FFE4C977"/>
      </x:left>
      <x:top style="thin">
        <x:color rgb="FFE4C977"/>
      </x:top>
      <x:bottom style="thin">
        <x:color rgb="FFE4C977"/>
      </x:bottom>
    </x:border>
    <x:border>
      <x:right style="thin">
        <x:color rgb="FFE4C977"/>
      </x:right>
      <x:top style="thin">
        <x:color rgb="FFE4C977"/>
      </x:top>
      <x:bottom style="thin">
        <x:color rgb="FFE4C977"/>
      </x:bottom>
    </x:border>
    <x:border>
      <x:left style="thin">
        <x:color rgb="FFB7D7CF"/>
      </x:left>
      <x:top style="thin">
        <x:color rgb="FFB7D7CF"/>
      </x:top>
    </x:border>
    <x:border>
      <x:right style="thin">
        <x:color rgb="FFB7D7CF"/>
      </x:right>
      <x:top style="thin">
        <x:color rgb="FFB7D7CF"/>
      </x:top>
    </x:border>
    <x:border>
      <x:left style="thin">
        <x:color rgb="FFB7D7CF"/>
      </x:left>
      <x:bottom style="thin">
        <x:color rgb="FFB7D7CF"/>
      </x:bottom>
    </x:border>
    <x:border>
      <x:right style="thin">
        <x:color rgb="FFB7D7CF"/>
      </x:right>
      <x:bottom style="thin">
        <x:color rgb="FFB7D7C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E5E1"/>
      </x:bottom>
    </x:border>
    <x:border>
      <x:top style="thin">
        <x:color rgb="FFD7E5E1"/>
      </x:top>
      <x:bottom style="thin">
        <x:color rgb="FFD7E5E1"/>
      </x:bottom>
    </x:border>
    <x:border>
      <x:top style="thin">
        <x:color rgb="FFD7E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3" fillId="2" borderId="2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0" fontId="6" fillId="4" borderId="9" xfId="0" applyNumberFormat="1" applyFont="1" applyFill="1" applyBorder="1"/>
    <x:xf numFmtId="0" fontId="6" fillId="4" borderId="7" xfId="0" applyNumberFormat="1" applyFont="1" applyFill="1" applyBorder="1" applyAlignment="1">
      <x:alignment wrapText="1"/>
    </x:xf>
    <x:xf numFmtId="0" fontId="6" fillId="4" borderId="8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horizontal="center" wrapText="1"/>
    </x:xf>
    <x:xf numFmtId="0" fontId="6" fillId="4" borderId="8" xfId="0" applyNumberFormat="1" applyFont="1" applyFill="1" applyBorder="1" applyAlignment="1">
      <x:alignment horizontal="center" wrapText="1"/>
    </x:xf>
    <x:xf numFmtId="0" fontId="6" fillId="4" borderId="9" xfId="0" applyNumberFormat="1" applyFont="1" applyFill="1" applyBorder="1" applyAlignment="1">
      <x:alignment horizont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0" fontId="7" fillId="0" borderId="0" xfId="0" applyNumberFormat="1" applyFont="1" applyFill="1" applyBorder="1"/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202" fontId="7" fillId="0" borderId="0" xfId="0" applyNumberFormat="1" applyFont="1" applyFill="1" applyBorder="1"/>
    <x:xf numFmtId="203" fontId="7" fillId="0" borderId="0" xfId="0" applyNumberFormat="1" applyFont="1" applyFill="1" applyBorder="1"/>
    <x:xf numFmtId="200" fontId="7" fillId="0" borderId="10" xfId="0" applyNumberFormat="1" applyFont="1" applyFill="1" applyBorder="1"/>
    <x:xf numFmtId="0" fontId="7" fillId="0" borderId="10" xfId="0" applyNumberFormat="1" applyFont="1" applyFill="1" applyBorder="1"/>
    <x:xf numFmtId="201" fontId="7" fillId="0" borderId="10" xfId="0" applyNumberFormat="1" applyFont="1" applyFill="1" applyBorder="1"/>
    <x:xf numFmtId="202" fontId="7" fillId="0" borderId="10" xfId="0" applyNumberFormat="1" applyFont="1" applyFill="1" applyBorder="1"/>
    <x:xf numFmtId="203" fontId="7" fillId="0" borderId="10" xfId="0" applyNumberFormat="1" applyFont="1" applyFill="1" applyBorder="1"/>
    <x:xf numFmtId="200" fontId="7" fillId="0" borderId="11" xfId="0" applyNumberFormat="1" applyFont="1" applyFill="1" applyBorder="1"/>
    <x:xf numFmtId="0" fontId="7" fillId="0" borderId="11" xfId="0" applyNumberFormat="1" applyFont="1" applyFill="1" applyBorder="1"/>
    <x:xf numFmtId="201" fontId="7" fillId="0" borderId="11" xfId="0" applyNumberFormat="1" applyFont="1" applyFill="1" applyBorder="1"/>
    <x:xf numFmtId="202" fontId="7" fillId="0" borderId="11" xfId="0" applyNumberFormat="1" applyFont="1" applyFill="1" applyBorder="1"/>
    <x:xf numFmtId="203" fontId="7" fillId="0" borderId="11" xfId="0" applyNumberFormat="1" applyFont="1" applyFill="1" applyBorder="1"/>
    <x:xf numFmtId="200" fontId="7" fillId="0" borderId="12" xfId="0" applyNumberFormat="1" applyFont="1" applyFill="1" applyBorder="1"/>
    <x:xf numFmtId="0" fontId="7" fillId="0" borderId="12" xfId="0" applyNumberFormat="1" applyFont="1" applyFill="1" applyBorder="1"/>
    <x:xf numFmtId="201" fontId="7" fillId="0" borderId="12" xfId="0" applyNumberFormat="1" applyFont="1" applyFill="1" applyBorder="1"/>
    <x:xf numFmtId="202" fontId="7" fillId="0" borderId="12" xfId="0" applyNumberFormat="1" applyFont="1" applyFill="1" applyBorder="1"/>
    <x:xf numFmtId="203" fontId="7" fillId="0" borderId="12" xfId="0" applyNumberFormat="1" applyFont="1" applyFill="1" applyBorder="1"/>
    <x:xf numFmtId="200" fontId="7" fillId="0" borderId="10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1" fontId="7" fillId="0" borderId="10" xfId="0" applyNumberFormat="1" applyFont="1" applyFill="1" applyBorder="1" applyAlignment="1">
      <x:alignment vertical="center"/>
    </x:xf>
    <x:xf numFmtId="202" fontId="7" fillId="0" borderId="10" xfId="0" applyNumberFormat="1" applyFont="1" applyFill="1" applyBorder="1" applyAlignment="1">
      <x:alignment vertical="center"/>
    </x:xf>
    <x:xf numFmtId="203" fontId="7" fillId="0" borderId="10" xfId="0" applyNumberFormat="1" applyFont="1" applyFill="1" applyBorder="1" applyAlignment="1">
      <x:alignment vertical="center"/>
    </x:xf>
    <x:xf numFmtId="200" fontId="7" fillId="0" borderId="11" xfId="0" applyNumberFormat="1" applyFont="1" applyFill="1" applyBorder="1" applyAlignment="1">
      <x:alignment vertical="center"/>
    </x:xf>
    <x:xf numFmtId="0" fontId="7" fillId="0" borderId="11" xfId="0" applyNumberFormat="1" applyFont="1" applyFill="1" applyBorder="1" applyAlignment="1">
      <x:alignment vertical="center"/>
    </x:xf>
    <x:xf numFmtId="201" fontId="7" fillId="0" borderId="11" xfId="0" applyNumberFormat="1" applyFont="1" applyFill="1" applyBorder="1" applyAlignment="1">
      <x:alignment vertical="center"/>
    </x:xf>
    <x:xf numFmtId="202" fontId="7" fillId="0" borderId="11" xfId="0" applyNumberFormat="1" applyFont="1" applyFill="1" applyBorder="1" applyAlignment="1">
      <x:alignment vertical="center"/>
    </x:xf>
    <x:xf numFmtId="203" fontId="7" fillId="0" borderId="11" xfId="0" applyNumberFormat="1" applyFont="1" applyFill="1" applyBorder="1" applyAlignment="1">
      <x:alignment vertical="center"/>
    </x:xf>
    <x:xf numFmtId="200" fontId="7" fillId="0" borderId="12" xfId="0" applyNumberFormat="1" applyFont="1" applyFill="1" applyBorder="1" applyAlignment="1">
      <x:alignment vertical="center"/>
    </x:xf>
    <x:xf numFmtId="0" fontId="7" fillId="0" borderId="12" xfId="0" applyNumberFormat="1" applyFont="1" applyFill="1" applyBorder="1" applyAlignment="1">
      <x:alignment vertical="center"/>
    </x:xf>
    <x:xf numFmtId="201" fontId="7" fillId="0" borderId="12" xfId="0" applyNumberFormat="1" applyFont="1" applyFill="1" applyBorder="1" applyAlignment="1">
      <x:alignment vertical="center"/>
    </x:xf>
    <x:xf numFmtId="202" fontId="7" fillId="0" borderId="12" xfId="0" applyNumberFormat="1" applyFont="1" applyFill="1" applyBorder="1" applyAlignment="1">
      <x:alignment vertical="center"/>
    </x:xf>
    <x:xf numFmtId="203" fontId="7" fillId="0" borderId="12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200" fontId="7" fillId="0" borderId="10" xfId="0" applyNumberFormat="1" applyFont="1" applyFill="1" applyBorder="1" applyAlignment="1">
      <x:alignment horizontal="center" vertical="center"/>
    </x:xf>
    <x:xf numFmtId="0" fontId="7" fillId="0" borderId="10" xfId="0" applyNumberFormat="1" applyFont="1" applyFill="1" applyBorder="1" applyAlignment="1">
      <x:alignment horizontal="center" vertical="center"/>
    </x:xf>
    <x:xf numFmtId="201" fontId="7" fillId="0" borderId="10" xfId="0" applyNumberFormat="1" applyFont="1" applyFill="1" applyBorder="1" applyAlignment="1">
      <x:alignment horizontal="center" vertical="center"/>
    </x:xf>
    <x:xf numFmtId="202" fontId="7" fillId="0" borderId="10" xfId="0" applyNumberFormat="1" applyFont="1" applyFill="1" applyBorder="1" applyAlignment="1">
      <x:alignment horizontal="center" vertical="center"/>
    </x:xf>
    <x:xf numFmtId="200" fontId="7" fillId="0" borderId="11" xfId="0" applyNumberFormat="1" applyFont="1" applyFill="1" applyBorder="1" applyAlignment="1">
      <x:alignment horizontal="center" vertical="center"/>
    </x:xf>
    <x:xf numFmtId="0" fontId="7" fillId="0" borderId="11" xfId="0" applyNumberFormat="1" applyFont="1" applyFill="1" applyBorder="1" applyAlignment="1">
      <x:alignment horizontal="center" vertical="center"/>
    </x:xf>
    <x:xf numFmtId="201" fontId="7" fillId="0" borderId="11" xfId="0" applyNumberFormat="1" applyFont="1" applyFill="1" applyBorder="1" applyAlignment="1">
      <x:alignment horizontal="center" vertical="center"/>
    </x:xf>
    <x:xf numFmtId="202" fontId="7" fillId="0" borderId="11" xfId="0" applyNumberFormat="1" applyFont="1" applyFill="1" applyBorder="1" applyAlignment="1">
      <x:alignment horizontal="center" vertical="center"/>
    </x:xf>
    <x:xf numFmtId="200" fontId="7" fillId="0" borderId="12" xfId="0" applyNumberFormat="1" applyFont="1" applyFill="1" applyBorder="1" applyAlignment="1">
      <x:alignment horizontal="center" vertical="center"/>
    </x:xf>
    <x:xf numFmtId="0" fontId="7" fillId="0" borderId="12" xfId="0" applyNumberFormat="1" applyFont="1" applyFill="1" applyBorder="1" applyAlignment="1">
      <x:alignment horizontal="center" vertical="center"/>
    </x:xf>
    <x:xf numFmtId="201" fontId="7" fillId="0" borderId="12" xfId="0" applyNumberFormat="1" applyFont="1" applyFill="1" applyBorder="1" applyAlignment="1">
      <x:alignment horizontal="center" vertical="center"/>
    </x:xf>
    <x:xf numFmtId="202" fontId="7" fillId="0" borderId="1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">
    <x:dxf>
      <x:font>
        <x:b/>
        <x:color rgb="FFA23B2A"/>
      </x:font>
      <x:fill>
        <x:patternFill>
          <x:bgColor rgb="FFFDE7E3"/>
        </x:patternFill>
      </x:fill>
    </x:dxf>
    <x:dxf>
      <x:font>
        <x:b/>
        <x:color rgb="FF096B57"/>
      </x:font>
      <x:fill>
        <x:patternFill>
          <x:bgColor rgb="FFE5F5EE"/>
        </x:patternFill>
      </x:fill>
    </x:dxf>
    <x:dxf>
      <x:font>
        <x:b/>
        <x:color rgb="FF7A5C00"/>
      </x:font>
      <x:fill>
        <x:patternFill>
          <x:bgColor rgb="FFFFF3CF"/>
        </x:patternFill>
      </x:fill>
    </x:dxf>
    <x:dxf>
      <x:font>
        <x:b/>
        <x:color rgb="FFA23B2A"/>
      </x:font>
      <x:fill>
        <x:patternFill>
          <x:bgColor rgb="FFFDE7E3"/>
        </x:patternFill>
      </x:fill>
    </x:dxf>
    <x:dxf>
      <x:font>
        <x:b/>
        <x:color rgb="FF096B57"/>
      </x:font>
      <x:fill>
        <x:patternFill>
          <x:bgColor rgb="FFE5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2ff2eb8004c36" /><Relationship Type="http://schemas.openxmlformats.org/officeDocument/2006/relationships/theme" Target="/xl/theme/theme1.xml" Id="R9d0b7b9d896341b6" /><Relationship Type="http://schemas.openxmlformats.org/officeDocument/2006/relationships/sharedStrings" Target="/xl/sharedStrings.xml" Id="R5f20f937a94b464e" /><Relationship Type="http://schemas.openxmlformats.org/officeDocument/2006/relationships/worksheet" Target="/xl/worksheets/sheet1.xml" Id="Rc1444dd3d08e46df" /><Relationship Type="http://schemas.openxmlformats.org/officeDocument/2006/relationships/worksheet" Target="/xl/worksheets/sheet2.xml" Id="R09a64582be0f4ffe" /></Relationships>
</file>

<file path=xl/tables/table1.xml><?xml version="1.0" encoding="utf-8"?>
<x:table xmlns:x="http://schemas.openxmlformats.org/spreadsheetml/2006/main" id="1" name="WeeklyRosterTable" displayName="WeeklyRosterTable" ref="A9:M21" headerRowCount="1" totalsRowCount="0" totalsRowShown="0">
  <x:autoFilter ref="A9:M21"/>
  <x:tableColumns count="13">
    <x:tableColumn id="1" name="Date"/>
    <x:tableColumn id="2" name="Day"/>
    <x:tableColumn id="3" name="Start"/>
    <x:tableColumn id="4" name="End"/>
    <x:tableColumn id="5" name="Location"/>
    <x:tableColumn id="6" name="Role"/>
    <x:tableColumn id="7" name="People needed"/>
    <x:tableColumn id="8" name="Employee"/>
    <x:tableColumn id="9" name="Availability"/>
    <x:tableColumn id="10" name="Response"/>
    <x:tableColumn id="11" name="Coverage"/>
    <x:tableColumn id="12" name="Change status"/>
    <x:tableColumn id="13" name="Hour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eopleAvailabilityTable" displayName="PeopleAvailabilityTable" ref="A4:F10" headerRowCount="1" totalsRowCount="0" totalsRowShown="0">
  <x:autoFilter ref="A4:F10"/>
  <x:tableColumns count="6">
    <x:tableColumn id="1" name="Employee"/>
    <x:tableColumn id="2" name="Primary role"/>
    <x:tableColumn id="3" name="Home location"/>
    <x:tableColumn id="4" name="Availability this week"/>
    <x:tableColumn id="5" name="Qualification or skill"/>
    <x:tableColumn id="6" name="Approved time awa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d297de578c446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53acffe02c74598" /></Relationships>
</file>

<file path=xl/worksheets/sheet1.xml><?xml version="1.0" encoding="utf-8"?>
<x:worksheet xmlns:x="http://schemas.openxmlformats.org/spreadsheetml/2006/main">
  <x:sheetPr>
    <x:tabColor rgb="FF08776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2" hidden="0" customWidth="1"/>
    <x:col min="2" max="2" width="8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3" hidden="0" customWidth="1"/>
    <x:col min="8" max="8" width="18" hidden="0" customWidth="1"/>
    <x:col min="9" max="9" width="16" hidden="0" customWidth="1"/>
    <x:col min="10" max="10" width="18" hidden="0" customWidth="1"/>
    <x:col min="11" max="11" width="18" hidden="0" customWidth="1"/>
    <x:col min="12" max="12" width="20" hidden="0" customWidth="1"/>
    <x:col min="13" max="13" width="9" hidden="0" customWidth="1"/>
  </x:cols>
  <x:sheetData>
    <x:row r="2" ht="23" customHeight="1">
      <x:c r="A2" s="2" t="str">
        <x:v>Employee shift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A3" s="3" t="str">
        <x:v>Plan each shift, assign the right person, and keep open coverage visible.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5">
      <x:c r="A5" s="9" t="str">
        <x:v>Week begins</x:v>
      </x:c>
      <x:c r="B5" s="10" t="n">
        <x:v>46300</x:v>
      </x:c>
      <x:c r="D5" s="17" t="str">
        <x:v>Shifts</x:v>
      </x:c>
      <x:c r="E5" s="18" t="str"/>
      <x:c r="F5" s="17" t="str">
        <x:v>People needed</x:v>
      </x:c>
      <x:c r="G5" s="18" t="str"/>
      <x:c r="H5" s="17" t="str">
        <x:v>Confirmed</x:v>
      </x:c>
      <x:c r="I5" s="18" t="str"/>
      <x:c r="J5" s="17" t="str">
        <x:v>Open coverage</x:v>
      </x:c>
      <x:c r="K5" s="18" t="str"/>
    </x:row>
    <x:row r="6">
      <x:c r="D6" s="21" t="n">
        <x:f>COUNTA(A10:A109)</x:f>
        <x:v>12</x:v>
      </x:c>
      <x:c r="E6" s="22"/>
      <x:c r="F6" s="21" t="n">
        <x:f>SUM(G10:G109)</x:f>
        <x:v>12</x:v>
      </x:c>
      <x:c r="G6" s="22"/>
      <x:c r="H6" s="21" t="n">
        <x:f>COUNTIFS(J10:J109,"Confirmed")</x:f>
        <x:v>9</x:v>
      </x:c>
      <x:c r="I6" s="22"/>
      <x:c r="J6" s="21" t="n">
        <x:f>COUNTIFS(K10:K109,"Open")</x:f>
        <x:v>2</x:v>
      </x:c>
      <x:c r="K6" s="22"/>
    </x:row>
    <x:row r="9" ht="34" customHeight="1">
      <x:c r="A9" s="34" t="str">
        <x:v>Date</x:v>
      </x:c>
      <x:c r="B9" s="35" t="str">
        <x:v>Day</x:v>
      </x:c>
      <x:c r="C9" s="35" t="str">
        <x:v>Start</x:v>
      </x:c>
      <x:c r="D9" s="35" t="str">
        <x:v>End</x:v>
      </x:c>
      <x:c r="E9" s="35" t="str">
        <x:v>Location</x:v>
      </x:c>
      <x:c r="F9" s="35" t="str">
        <x:v>Role</x:v>
      </x:c>
      <x:c r="G9" s="35" t="str">
        <x:v>People needed</x:v>
      </x:c>
      <x:c r="H9" s="35" t="str">
        <x:v>Employee</x:v>
      </x:c>
      <x:c r="I9" s="35" t="str">
        <x:v>Availability</x:v>
      </x:c>
      <x:c r="J9" s="35" t="str">
        <x:v>Response</x:v>
      </x:c>
      <x:c r="K9" s="35" t="str">
        <x:v>Coverage</x:v>
      </x:c>
      <x:c r="L9" s="35" t="str">
        <x:v>Change status</x:v>
      </x:c>
      <x:c r="M9" s="36" t="str">
        <x:v>Hours</x:v>
      </x:c>
    </x:row>
    <x:row r="10" ht="32" customHeight="1">
      <x:c r="A10" s="78" t="n">
        <x:v>46300</x:v>
      </x:c>
      <x:c r="B10" s="79" t="str">
        <x:f>IF(A10="","",TEXT(A10,"ddd"))</x:f>
        <x:v>Mon</x:v>
      </x:c>
      <x:c r="C10" s="80" t="n">
        <x:v>0.3333333333333333</x:v>
      </x:c>
      <x:c r="D10" s="80" t="n">
        <x:v>0.6666666666666666</x:v>
      </x:c>
      <x:c r="E10" s="79" t="str">
        <x:v>Downtown</x:v>
      </x:c>
      <x:c r="F10" s="79" t="str">
        <x:v>Floor lead</x:v>
      </x:c>
      <x:c r="G10" s="81" t="n">
        <x:v>1</x:v>
      </x:c>
      <x:c r="H10" s="75" t="str">
        <x:v>Maya Chen</x:v>
      </x:c>
      <x:c r="I10" s="75" t="str">
        <x:f>IF(H10="","",IFERROR(INDEX('People &amp; Availability'!$D$5:$D$100,MATCH(H10,'People &amp; Availability'!$A$5:$A$100,0)),"Check employee"))</x:f>
        <x:v>Available</x:v>
      </x:c>
      <x:c r="J10" s="75" t="str">
        <x:v>Confirmed</x:v>
      </x:c>
      <x:c r="K10" s="75" t="str">
        <x:f>IF(H10="","Open",IF(OR(I10="Unavailable",I10="Approved time away",J10="Declined"),"Open",IF(J10="Confirmed","Covered","Awaiting response")))</x:f>
        <x:v>Covered</x:v>
      </x:c>
      <x:c r="L10" s="75" t="str">
        <x:v>Published</x:v>
      </x:c>
      <x:c r="M10" s="64" t="n">
        <x:f>IF(OR(C10="",D10=""),"",MOD(D10-C10,1)*24)</x:f>
        <x:v>8</x:v>
      </x:c>
    </x:row>
    <x:row r="11" ht="32" customHeight="1">
      <x:c r="A11" s="82" t="n">
        <x:v>46300</x:v>
      </x:c>
      <x:c r="B11" s="79" t="str">
        <x:f>IF(A11="","",TEXT(A11,"ddd"))</x:f>
        <x:v>Mon</x:v>
      </x:c>
      <x:c r="C11" s="84" t="n">
        <x:v>0.375</x:v>
      </x:c>
      <x:c r="D11" s="84" t="n">
        <x:v>0.7083333333333334</x:v>
      </x:c>
      <x:c r="E11" s="83" t="str">
        <x:v>Downtown</x:v>
      </x:c>
      <x:c r="F11" s="83" t="str">
        <x:v>Sales associate</x:v>
      </x:c>
      <x:c r="G11" s="85" t="n">
        <x:v>1</x:v>
      </x:c>
      <x:c r="H11" s="76" t="str">
        <x:v>Jordan Lee</x:v>
      </x:c>
      <x:c r="I11" s="75" t="str">
        <x:f>IF(H11="","",IFERROR(INDEX('People &amp; Availability'!$D$5:$D$100,MATCH(H11,'People &amp; Availability'!$A$5:$A$100,0)),"Check employee"))</x:f>
        <x:v>Available</x:v>
      </x:c>
      <x:c r="J11" s="76" t="str">
        <x:v>Confirmed</x:v>
      </x:c>
      <x:c r="K11" s="75" t="str">
        <x:f>IF(H11="","Open",IF(OR(I11="Unavailable",I11="Approved time away",J11="Declined"),"Open",IF(J11="Confirmed","Covered","Awaiting response")))</x:f>
        <x:v>Covered</x:v>
      </x:c>
      <x:c r="L11" s="76" t="str">
        <x:v>Published</x:v>
      </x:c>
      <x:c r="M11" s="64" t="n">
        <x:f>IF(OR(C11="",D11=""),"",MOD(D11-C11,1)*24)</x:f>
        <x:v>8</x:v>
      </x:c>
    </x:row>
    <x:row r="12" ht="32" customHeight="1">
      <x:c r="A12" s="82" t="n">
        <x:v>46301</x:v>
      </x:c>
      <x:c r="B12" s="79" t="str">
        <x:f>IF(A12="","",TEXT(A12,"ddd"))</x:f>
        <x:v>Tue</x:v>
      </x:c>
      <x:c r="C12" s="84" t="n">
        <x:v>0.3333333333333333</x:v>
      </x:c>
      <x:c r="D12" s="84" t="n">
        <x:v>0.6666666666666666</x:v>
      </x:c>
      <x:c r="E12" s="83" t="str">
        <x:v>Downtown</x:v>
      </x:c>
      <x:c r="F12" s="83" t="str">
        <x:v>Floor lead</x:v>
      </x:c>
      <x:c r="G12" s="85" t="n">
        <x:v>1</x:v>
      </x:c>
      <x:c r="H12" s="76" t="str">
        <x:v>Maya Chen</x:v>
      </x:c>
      <x:c r="I12" s="75" t="str">
        <x:f>IF(H12="","",IFERROR(INDEX('People &amp; Availability'!$D$5:$D$100,MATCH(H12,'People &amp; Availability'!$A$5:$A$100,0)),"Check employee"))</x:f>
        <x:v>Available</x:v>
      </x:c>
      <x:c r="J12" s="76" t="str">
        <x:v>Confirmed</x:v>
      </x:c>
      <x:c r="K12" s="75" t="str">
        <x:f>IF(H12="","Open",IF(OR(I12="Unavailable",I12="Approved time away",J12="Declined"),"Open",IF(J12="Confirmed","Covered","Awaiting response")))</x:f>
        <x:v>Covered</x:v>
      </x:c>
      <x:c r="L12" s="76" t="str">
        <x:v>Published</x:v>
      </x:c>
      <x:c r="M12" s="64" t="n">
        <x:f>IF(OR(C12="",D12=""),"",MOD(D12-C12,1)*24)</x:f>
        <x:v>8</x:v>
      </x:c>
    </x:row>
    <x:row r="13" ht="32" customHeight="1">
      <x:c r="A13" s="82" t="n">
        <x:v>46301</x:v>
      </x:c>
      <x:c r="B13" s="79" t="str">
        <x:f>IF(A13="","",TEXT(A13,"ddd"))</x:f>
        <x:v>Tue</x:v>
      </x:c>
      <x:c r="C13" s="84" t="n">
        <x:v>0.5</x:v>
      </x:c>
      <x:c r="D13" s="84" t="n">
        <x:v>0.8333333333333334</x:v>
      </x:c>
      <x:c r="E13" s="83" t="str">
        <x:v>Downtown</x:v>
      </x:c>
      <x:c r="F13" s="83" t="str">
        <x:v>Sales associate</x:v>
      </x:c>
      <x:c r="G13" s="85" t="n">
        <x:v>1</x:v>
      </x:c>
      <x:c r="H13" s="76" t="str"/>
      <x:c r="I13" s="75" t="str">
        <x:f>IF(H13="","",IFERROR(INDEX('People &amp; Availability'!$D$5:$D$100,MATCH(H13,'People &amp; Availability'!$A$5:$A$100,0)),"Check employee"))</x:f>
      </x:c>
      <x:c r="J13" s="76" t="str"/>
      <x:c r="K13" s="75" t="str">
        <x:f>IF(H13="","Open",IF(OR(I13="Unavailable",I13="Approved time away",J13="Declined"),"Open",IF(J13="Confirmed","Covered","Awaiting response")))</x:f>
        <x:v>Open</x:v>
      </x:c>
      <x:c r="L13" s="76" t="str">
        <x:v>Open shift</x:v>
      </x:c>
      <x:c r="M13" s="64" t="n">
        <x:f>IF(OR(C13="",D13=""),"",MOD(D13-C13,1)*24)</x:f>
        <x:v>8</x:v>
      </x:c>
    </x:row>
    <x:row r="14" ht="32" customHeight="1">
      <x:c r="A14" s="82" t="n">
        <x:v>46302</x:v>
      </x:c>
      <x:c r="B14" s="79" t="str">
        <x:f>IF(A14="","",TEXT(A14,"ddd"))</x:f>
        <x:v>Wed</x:v>
      </x:c>
      <x:c r="C14" s="84" t="n">
        <x:v>0.4166666666666667</x:v>
      </x:c>
      <x:c r="D14" s="84" t="n">
        <x:v>0.75</x:v>
      </x:c>
      <x:c r="E14" s="83" t="str">
        <x:v>Airport</x:v>
      </x:c>
      <x:c r="F14" s="83" t="str">
        <x:v>Sales associate</x:v>
      </x:c>
      <x:c r="G14" s="85" t="n">
        <x:v>1</x:v>
      </x:c>
      <x:c r="H14" s="76" t="str">
        <x:v>Priya Nair</x:v>
      </x:c>
      <x:c r="I14" s="75" t="str">
        <x:f>IF(H14="","",IFERROR(INDEX('People &amp; Availability'!$D$5:$D$100,MATCH(H14,'People &amp; Availability'!$A$5:$A$100,0)),"Check employee"))</x:f>
        <x:v>Limited</x:v>
      </x:c>
      <x:c r="J14" s="76" t="str">
        <x:v>Awaiting response</x:v>
      </x:c>
      <x:c r="K14" s="75" t="str">
        <x:f>IF(H14="","Open",IF(OR(I14="Unavailable",I14="Approved time away",J14="Declined"),"Open",IF(J14="Confirmed","Covered","Awaiting response")))</x:f>
        <x:v>Awaiting response</x:v>
      </x:c>
      <x:c r="L14" s="76" t="str">
        <x:v>Published</x:v>
      </x:c>
      <x:c r="M14" s="64" t="n">
        <x:f>IF(OR(C14="",D14=""),"",MOD(D14-C14,1)*24)</x:f>
        <x:v>8</x:v>
      </x:c>
    </x:row>
    <x:row r="15" ht="32" customHeight="1">
      <x:c r="A15" s="82" t="n">
        <x:v>46302</x:v>
      </x:c>
      <x:c r="B15" s="79" t="str">
        <x:f>IF(A15="","",TEXT(A15,"ddd"))</x:f>
        <x:v>Wed</x:v>
      </x:c>
      <x:c r="C15" s="84" t="n">
        <x:v>0.5833333333333334</x:v>
      </x:c>
      <x:c r="D15" s="84" t="n">
        <x:v>0.9166666666666666</x:v>
      </x:c>
      <x:c r="E15" s="83" t="str">
        <x:v>Airport</x:v>
      </x:c>
      <x:c r="F15" s="83" t="str">
        <x:v>Floor lead</x:v>
      </x:c>
      <x:c r="G15" s="85" t="n">
        <x:v>1</x:v>
      </x:c>
      <x:c r="H15" s="76" t="str">
        <x:v>Noah Williams</x:v>
      </x:c>
      <x:c r="I15" s="75" t="str">
        <x:f>IF(H15="","",IFERROR(INDEX('People &amp; Availability'!$D$5:$D$100,MATCH(H15,'People &amp; Availability'!$A$5:$A$100,0)),"Check employee"))</x:f>
        <x:v>Unavailable</x:v>
      </x:c>
      <x:c r="J15" s="76" t="str">
        <x:v>Declined</x:v>
      </x:c>
      <x:c r="K15" s="75" t="str">
        <x:f>IF(H15="","Open",IF(OR(I15="Unavailable",I15="Approved time away",J15="Declined"),"Open",IF(J15="Confirmed","Covered","Awaiting response")))</x:f>
        <x:v>Open</x:v>
      </x:c>
      <x:c r="L15" s="76" t="str">
        <x:v>Needs replacement</x:v>
      </x:c>
      <x:c r="M15" s="64" t="n">
        <x:f>IF(OR(C15="",D15=""),"",MOD(D15-C15,1)*24)</x:f>
        <x:v>7.999999999999998</x:v>
      </x:c>
    </x:row>
    <x:row r="16" ht="32" customHeight="1">
      <x:c r="A16" s="82" t="n">
        <x:v>46303</x:v>
      </x:c>
      <x:c r="B16" s="79" t="str">
        <x:f>IF(A16="","",TEXT(A16,"ddd"))</x:f>
        <x:v>Thu</x:v>
      </x:c>
      <x:c r="C16" s="84" t="n">
        <x:v>0.3333333333333333</x:v>
      </x:c>
      <x:c r="D16" s="84" t="n">
        <x:v>0.6666666666666666</x:v>
      </x:c>
      <x:c r="E16" s="83" t="str">
        <x:v>Downtown</x:v>
      </x:c>
      <x:c r="F16" s="83" t="str">
        <x:v>Inventory clerk</x:v>
      </x:c>
      <x:c r="G16" s="85" t="n">
        <x:v>1</x:v>
      </x:c>
      <x:c r="H16" s="76" t="str">
        <x:v>Luis Rivera</x:v>
      </x:c>
      <x:c r="I16" s="75" t="str">
        <x:f>IF(H16="","",IFERROR(INDEX('People &amp; Availability'!$D$5:$D$100,MATCH(H16,'People &amp; Availability'!$A$5:$A$100,0)),"Check employee"))</x:f>
        <x:v>Available</x:v>
      </x:c>
      <x:c r="J16" s="76" t="str">
        <x:v>Confirmed</x:v>
      </x:c>
      <x:c r="K16" s="75" t="str">
        <x:f>IF(H16="","Open",IF(OR(I16="Unavailable",I16="Approved time away",J16="Declined"),"Open",IF(J16="Confirmed","Covered","Awaiting response")))</x:f>
        <x:v>Covered</x:v>
      </x:c>
      <x:c r="L16" s="76" t="str">
        <x:v>Published</x:v>
      </x:c>
      <x:c r="M16" s="64" t="n">
        <x:f>IF(OR(C16="",D16=""),"",MOD(D16-C16,1)*24)</x:f>
        <x:v>8</x:v>
      </x:c>
    </x:row>
    <x:row r="17" ht="32" customHeight="1">
      <x:c r="A17" s="82" t="n">
        <x:v>46303</x:v>
      </x:c>
      <x:c r="B17" s="79" t="str">
        <x:f>IF(A17="","",TEXT(A17,"ddd"))</x:f>
        <x:v>Thu</x:v>
      </x:c>
      <x:c r="C17" s="84" t="n">
        <x:v>0.5</x:v>
      </x:c>
      <x:c r="D17" s="84" t="n">
        <x:v>0.8333333333333334</x:v>
      </x:c>
      <x:c r="E17" s="83" t="str">
        <x:v>Airport</x:v>
      </x:c>
      <x:c r="F17" s="83" t="str">
        <x:v>Sales associate</x:v>
      </x:c>
      <x:c r="G17" s="85" t="n">
        <x:v>1</x:v>
      </x:c>
      <x:c r="H17" s="76" t="str">
        <x:v>Jordan Lee</x:v>
      </x:c>
      <x:c r="I17" s="75" t="str">
        <x:f>IF(H17="","",IFERROR(INDEX('People &amp; Availability'!$D$5:$D$100,MATCH(H17,'People &amp; Availability'!$A$5:$A$100,0)),"Check employee"))</x:f>
        <x:v>Available</x:v>
      </x:c>
      <x:c r="J17" s="76" t="str">
        <x:v>Confirmed</x:v>
      </x:c>
      <x:c r="K17" s="75" t="str">
        <x:f>IF(H17="","Open",IF(OR(I17="Unavailable",I17="Approved time away",J17="Declined"),"Open",IF(J17="Confirmed","Covered","Awaiting response")))</x:f>
        <x:v>Covered</x:v>
      </x:c>
      <x:c r="L17" s="76" t="str">
        <x:v>Published</x:v>
      </x:c>
      <x:c r="M17" s="64" t="n">
        <x:f>IF(OR(C17="",D17=""),"",MOD(D17-C17,1)*24)</x:f>
        <x:v>8</x:v>
      </x:c>
    </x:row>
    <x:row r="18" ht="32" customHeight="1">
      <x:c r="A18" s="82" t="n">
        <x:v>46304</x:v>
      </x:c>
      <x:c r="B18" s="79" t="str">
        <x:f>IF(A18="","",TEXT(A18,"ddd"))</x:f>
        <x:v>Fri</x:v>
      </x:c>
      <x:c r="C18" s="84" t="n">
        <x:v>0.4166666666666667</x:v>
      </x:c>
      <x:c r="D18" s="84" t="n">
        <x:v>0.75</x:v>
      </x:c>
      <x:c r="E18" s="83" t="str">
        <x:v>Downtown</x:v>
      </x:c>
      <x:c r="F18" s="83" t="str">
        <x:v>Sales associate</x:v>
      </x:c>
      <x:c r="G18" s="85" t="n">
        <x:v>1</x:v>
      </x:c>
      <x:c r="H18" s="76" t="str">
        <x:v>Priya Nair</x:v>
      </x:c>
      <x:c r="I18" s="75" t="str">
        <x:f>IF(H18="","",IFERROR(INDEX('People &amp; Availability'!$D$5:$D$100,MATCH(H18,'People &amp; Availability'!$A$5:$A$100,0)),"Check employee"))</x:f>
        <x:v>Limited</x:v>
      </x:c>
      <x:c r="J18" s="76" t="str">
        <x:v>Confirmed</x:v>
      </x:c>
      <x:c r="K18" s="75" t="str">
        <x:f>IF(H18="","Open",IF(OR(I18="Unavailable",I18="Approved time away",J18="Declined"),"Open",IF(J18="Confirmed","Covered","Awaiting response")))</x:f>
        <x:v>Covered</x:v>
      </x:c>
      <x:c r="L18" s="76" t="str">
        <x:v>Published</x:v>
      </x:c>
      <x:c r="M18" s="64" t="n">
        <x:f>IF(OR(C18="",D18=""),"",MOD(D18-C18,1)*24)</x:f>
        <x:v>8</x:v>
      </x:c>
    </x:row>
    <x:row r="19" ht="32" customHeight="1">
      <x:c r="A19" s="82" t="n">
        <x:v>46304</x:v>
      </x:c>
      <x:c r="B19" s="79" t="str">
        <x:f>IF(A19="","",TEXT(A19,"ddd"))</x:f>
        <x:v>Fri</x:v>
      </x:c>
      <x:c r="C19" s="84" t="n">
        <x:v>0.5833333333333334</x:v>
      </x:c>
      <x:c r="D19" s="84" t="n">
        <x:v>0.9166666666666666</x:v>
      </x:c>
      <x:c r="E19" s="83" t="str">
        <x:v>Airport</x:v>
      </x:c>
      <x:c r="F19" s="83" t="str">
        <x:v>Floor lead</x:v>
      </x:c>
      <x:c r="G19" s="85" t="n">
        <x:v>1</x:v>
      </x:c>
      <x:c r="H19" s="76" t="str">
        <x:v>Maya Chen</x:v>
      </x:c>
      <x:c r="I19" s="75" t="str">
        <x:f>IF(H19="","",IFERROR(INDEX('People &amp; Availability'!$D$5:$D$100,MATCH(H19,'People &amp; Availability'!$A$5:$A$100,0)),"Check employee"))</x:f>
        <x:v>Available</x:v>
      </x:c>
      <x:c r="J19" s="76" t="str">
        <x:v>Confirmed</x:v>
      </x:c>
      <x:c r="K19" s="75" t="str">
        <x:f>IF(H19="","Open",IF(OR(I19="Unavailable",I19="Approved time away",J19="Declined"),"Open",IF(J19="Confirmed","Covered","Awaiting response")))</x:f>
        <x:v>Covered</x:v>
      </x:c>
      <x:c r="L19" s="76" t="str">
        <x:v>Swap pending</x:v>
      </x:c>
      <x:c r="M19" s="64" t="n">
        <x:f>IF(OR(C19="",D19=""),"",MOD(D19-C19,1)*24)</x:f>
        <x:v>7.999999999999998</x:v>
      </x:c>
    </x:row>
    <x:row r="20" ht="32" customHeight="1">
      <x:c r="A20" s="82" t="n">
        <x:v>46305</x:v>
      </x:c>
      <x:c r="B20" s="79" t="str">
        <x:f>IF(A20="","",TEXT(A20,"ddd"))</x:f>
        <x:v>Sat</x:v>
      </x:c>
      <x:c r="C20" s="84" t="n">
        <x:v>0.375</x:v>
      </x:c>
      <x:c r="D20" s="84" t="n">
        <x:v>0.7083333333333334</x:v>
      </x:c>
      <x:c r="E20" s="83" t="str">
        <x:v>Downtown</x:v>
      </x:c>
      <x:c r="F20" s="83" t="str">
        <x:v>Sales associate</x:v>
      </x:c>
      <x:c r="G20" s="85" t="n">
        <x:v>1</x:v>
      </x:c>
      <x:c r="H20" s="76" t="str">
        <x:v>Jordan Lee</x:v>
      </x:c>
      <x:c r="I20" s="75" t="str">
        <x:f>IF(H20="","",IFERROR(INDEX('People &amp; Availability'!$D$5:$D$100,MATCH(H20,'People &amp; Availability'!$A$5:$A$100,0)),"Check employee"))</x:f>
        <x:v>Available</x:v>
      </x:c>
      <x:c r="J20" s="76" t="str">
        <x:v>Confirmed</x:v>
      </x:c>
      <x:c r="K20" s="75" t="str">
        <x:f>IF(H20="","Open",IF(OR(I20="Unavailable",I20="Approved time away",J20="Declined"),"Open",IF(J20="Confirmed","Covered","Awaiting response")))</x:f>
        <x:v>Covered</x:v>
      </x:c>
      <x:c r="L20" s="76" t="str">
        <x:v>Published</x:v>
      </x:c>
      <x:c r="M20" s="64" t="n">
        <x:f>IF(OR(C20="",D20=""),"",MOD(D20-C20,1)*24)</x:f>
        <x:v>8</x:v>
      </x:c>
    </x:row>
    <x:row r="21" ht="32" customHeight="1">
      <x:c r="A21" s="86" t="n">
        <x:v>46306</x:v>
      </x:c>
      <x:c r="B21" s="79" t="str">
        <x:f>IF(A21="","",TEXT(A21,"ddd"))</x:f>
        <x:v>Sun</x:v>
      </x:c>
      <x:c r="C21" s="88" t="n">
        <x:v>0.4166666666666667</x:v>
      </x:c>
      <x:c r="D21" s="88" t="n">
        <x:v>0.75</x:v>
      </x:c>
      <x:c r="E21" s="87" t="str">
        <x:v>Airport</x:v>
      </x:c>
      <x:c r="F21" s="87" t="str">
        <x:v>Sales associate</x:v>
      </x:c>
      <x:c r="G21" s="89" t="n">
        <x:v>1</x:v>
      </x:c>
      <x:c r="H21" s="77" t="str">
        <x:v>Luis Rivera</x:v>
      </x:c>
      <x:c r="I21" s="75" t="str">
        <x:f>IF(H21="","",IFERROR(INDEX('People &amp; Availability'!$D$5:$D$100,MATCH(H21,'People &amp; Availability'!$A$5:$A$100,0)),"Check employee"))</x:f>
        <x:v>Available</x:v>
      </x:c>
      <x:c r="J21" s="77" t="str">
        <x:v>Confirmed</x:v>
      </x:c>
      <x:c r="K21" s="75" t="str">
        <x:f>IF(H21="","Open",IF(OR(I21="Unavailable",I21="Approved time away",J21="Declined"),"Open",IF(J21="Confirmed","Covered","Awaiting response")))</x:f>
        <x:v>Covered</x:v>
      </x:c>
      <x:c r="L21" s="77" t="str">
        <x:v>Published</x:v>
      </x:c>
      <x:c r="M21" s="64" t="n">
        <x:f>IF(OR(C21="",D21=""),"",MOD(D21-C21,1)*24)</x:f>
        <x:v>8</x:v>
      </x:c>
    </x:row>
  </x:sheetData>
  <x:mergeCells>
    <x:mergeCell ref="A2:M2"/>
    <x:mergeCell ref="A3:M3"/>
  </x:mergeCells>
  <x:conditionalFormatting sqref="K10:K21">
    <x:cfRule type="containsText" dxfId="0" priority="1" operator="containsText" text="Open"/>
    <x:cfRule type="containsText" dxfId="1" priority="2" operator="containsText" text="Covered"/>
    <x:cfRule type="containsText" dxfId="2" priority="3" operator="containsText" text="Awaiting"/>
  </x:conditionalFormatting>
  <x:dataValidations count="4">
    <x:dataValidation type="list" sqref="H10:H21">
      <x:formula1>'People &amp; Availability'!$A$5:$A$100</x:formula1>
    </x:dataValidation>
    <x:dataValidation type="list" sqref="I10:I21">
      <x:formula1>"Available,Limited,Unavailable,Approved time away"</x:formula1>
    </x:dataValidation>
    <x:dataValidation type="list" sqref="J10:J21">
      <x:formula1>"Awaiting response,Confirmed,Declined"</x:formula1>
    </x:dataValidation>
    <x:dataValidation type="list" sqref="L10:L21">
      <x:formula1>"Draft,Published,Open shift,Needs replacement,Swap pending,Changed"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297de578c44698"/>
  </x:tableParts>
</x:worksheet>
</file>

<file path=xl/worksheets/sheet2.xml><?xml version="1.0" encoding="utf-8"?>
<x:worksheet xmlns:x="http://schemas.openxmlformats.org/spreadsheetml/2006/main">
  <x:sheetPr>
    <x:tabColor rgb="FF73B9A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6" hidden="0" customWidth="1"/>
    <x:col min="4" max="4" width="22" hidden="0" customWidth="1"/>
    <x:col min="5" max="5" width="24" hidden="0" customWidth="1"/>
    <x:col min="6" max="6" width="24" hidden="0" customWidth="1"/>
  </x:cols>
  <x:sheetData>
    <x:row r="2">
      <x:c r="A2" s="1" t="str">
        <x:v>People and availability</x:v>
      </x:c>
      <x:c r="B2" s="1"/>
      <x:c r="C2" s="1"/>
      <x:c r="D2" s="1"/>
      <x:c r="E2" s="1"/>
      <x:c r="F2" s="1"/>
    </x:row>
    <x:row r="3">
      <x:c r="A3" s="3" t="str">
        <x:v>Update availability and current role or qualification before assigning the weekly roster.</x:v>
      </x:c>
      <x:c r="B3" s="3"/>
      <x:c r="C3" s="3"/>
      <x:c r="D3" s="3"/>
      <x:c r="E3" s="3"/>
      <x:c r="F3" s="3"/>
    </x:row>
    <x:row r="4" ht="34" customHeight="1">
      <x:c r="A4" s="34" t="str">
        <x:v>Employee</x:v>
      </x:c>
      <x:c r="B4" s="35" t="str">
        <x:v>Primary role</x:v>
      </x:c>
      <x:c r="C4" s="35" t="str">
        <x:v>Home location</x:v>
      </x:c>
      <x:c r="D4" s="35" t="str">
        <x:v>Availability this week</x:v>
      </x:c>
      <x:c r="E4" s="35" t="str">
        <x:v>Qualification or skill</x:v>
      </x:c>
      <x:c r="F4" s="36" t="str">
        <x:v>Approved time away</x:v>
      </x:c>
    </x:row>
    <x:row r="5" ht="28" customHeight="1">
      <x:c r="A5" s="61" t="str">
        <x:v>Maya Chen</x:v>
      </x:c>
      <x:c r="B5" s="61" t="str">
        <x:v>Floor lead</x:v>
      </x:c>
      <x:c r="C5" s="61" t="str">
        <x:v>Downtown</x:v>
      </x:c>
      <x:c r="D5" s="61" t="str">
        <x:v>Available</x:v>
      </x:c>
      <x:c r="E5" s="61" t="str">
        <x:v>Opening and closing</x:v>
      </x:c>
      <x:c r="F5" s="61" t="str"/>
    </x:row>
    <x:row r="6" ht="28" customHeight="1">
      <x:c r="A6" s="66" t="str">
        <x:v>Jordan Lee</x:v>
      </x:c>
      <x:c r="B6" s="66" t="str">
        <x:v>Sales associate</x:v>
      </x:c>
      <x:c r="C6" s="66" t="str">
        <x:v>Downtown</x:v>
      </x:c>
      <x:c r="D6" s="66" t="str">
        <x:v>Available</x:v>
      </x:c>
      <x:c r="E6" s="66" t="str">
        <x:v>Point of sale</x:v>
      </x:c>
      <x:c r="F6" s="66" t="str"/>
    </x:row>
    <x:row r="7" ht="28" customHeight="1">
      <x:c r="A7" s="66" t="str">
        <x:v>Priya Nair</x:v>
      </x:c>
      <x:c r="B7" s="66" t="str">
        <x:v>Sales associate</x:v>
      </x:c>
      <x:c r="C7" s="66" t="str">
        <x:v>Airport</x:v>
      </x:c>
      <x:c r="D7" s="66" t="str">
        <x:v>Limited</x:v>
      </x:c>
      <x:c r="E7" s="66" t="str">
        <x:v>Point of sale</x:v>
      </x:c>
      <x:c r="F7" s="66" t="str">
        <x:v>Thu morning</x:v>
      </x:c>
    </x:row>
    <x:row r="8" ht="28" customHeight="1">
      <x:c r="A8" s="66" t="str">
        <x:v>Noah Williams</x:v>
      </x:c>
      <x:c r="B8" s="66" t="str">
        <x:v>Floor lead</x:v>
      </x:c>
      <x:c r="C8" s="66" t="str">
        <x:v>Airport</x:v>
      </x:c>
      <x:c r="D8" s="66" t="str">
        <x:v>Unavailable</x:v>
      </x:c>
      <x:c r="E8" s="66" t="str">
        <x:v>Opening and closing</x:v>
      </x:c>
      <x:c r="F8" s="66" t="str">
        <x:v>Wed evening</x:v>
      </x:c>
    </x:row>
    <x:row r="9" ht="28" customHeight="1">
      <x:c r="A9" s="66" t="str">
        <x:v>Luis Rivera</x:v>
      </x:c>
      <x:c r="B9" s="66" t="str">
        <x:v>Inventory clerk</x:v>
      </x:c>
      <x:c r="C9" s="66" t="str">
        <x:v>Downtown</x:v>
      </x:c>
      <x:c r="D9" s="66" t="str">
        <x:v>Available</x:v>
      </x:c>
      <x:c r="E9" s="66" t="str">
        <x:v>Stock handling</x:v>
      </x:c>
      <x:c r="F9" s="66" t="str"/>
    </x:row>
    <x:row r="10" ht="28" customHeight="1">
      <x:c r="A10" s="71" t="str">
        <x:v>Amara Okafor</x:v>
      </x:c>
      <x:c r="B10" s="71" t="str">
        <x:v>Sales associate</x:v>
      </x:c>
      <x:c r="C10" s="71" t="str">
        <x:v>Airport</x:v>
      </x:c>
      <x:c r="D10" s="71" t="str">
        <x:v>Approved time away</x:v>
      </x:c>
      <x:c r="E10" s="71" t="str">
        <x:v>Point of sale</x:v>
      </x:c>
      <x:c r="F10" s="71" t="str">
        <x:v>Mon–Sun</x:v>
      </x:c>
    </x:row>
  </x:sheetData>
  <x:mergeCells>
    <x:mergeCell ref="A2:F2"/>
    <x:mergeCell ref="A3:F3"/>
  </x:mergeCells>
  <x:conditionalFormatting sqref="D5:D10">
    <x:cfRule type="containsText" dxfId="3" priority="1" operator="containsText" text="Unavailable"/>
    <x:cfRule type="containsText" dxfId="4" priority="2" operator="containsText" text="Available"/>
  </x:conditionalFormatting>
  <x:dataValidations count="1">
    <x:dataValidation type="list" sqref="D5:D10">
      <x:formula1>"Available,Limited,Unavailable,Approved time away"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3acffe02c74598"/>
  </x:tableParts>
</x:worksheet>
</file>