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5db23d218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g Tracker" sheetId="1" r:id="R1dc166cba99542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8">
    <x:font>
      <x:sz val="11"/>
      <x:name val="Carlito"/>
    </x:font>
    <x:font>
      <x:b/>
      <x:sz val="15"/>
      <x:color rgb="FF0B2239"/>
      <x:name val="Arial"/>
    </x:font>
    <x:font>
      <x:i/>
      <x:sz val="10"/>
      <x:color rgb="FF49647A"/>
      <x:name val="Arial"/>
    </x:font>
    <x:font>
      <x:b/>
      <x:sz val="10"/>
      <x:color rgb="FF174C42"/>
      <x:name val="Arial"/>
    </x:font>
    <x:font>
      <x:b/>
      <x:sz val="14"/>
      <x:color rgb="FF0F766E"/>
      <x:name val="Arial"/>
    </x:font>
    <x:font>
      <x:i/>
      <x:sz val="10"/>
      <x:color rgb="FF7A5B00"/>
      <x:name val="Arial"/>
    </x:font>
    <x:font>
      <x:b/>
      <x:sz val="10"/>
      <x:color rgb="FFFFFFFF"/>
      <x:name val="Arial"/>
    </x:font>
    <x:font>
      <x:sz val="10"/>
      <x:color rgb="FF1732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6F4F1"/>
      </x:patternFill>
    </x:fill>
    <x:fill>
      <x:patternFill patternType="solid">
        <x:fgColor rgb="FFFFFFFF"/>
      </x:patternFill>
    </x:fill>
    <x:fill>
      <x:patternFill patternType="solid">
        <x:fgColor rgb="FFFFF8DE"/>
      </x:patternFill>
    </x:fill>
    <x:fill>
      <x:patternFill patternType="solid">
        <x:fgColor rgb="FFF5F8FA"/>
      </x:patternFill>
    </x:fill>
    <x:fill>
      <x:patternFill patternType="solid">
        <x:fgColor rgb="FF123B57"/>
      </x:patternFill>
    </x:fill>
  </x:fills>
  <x:borders count="2">
    <x:border/>
    <x:border>
      <x:bottom style="medium">
        <x:color rgb="FF0F766E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7" fillId="4" borderId="0" xfId="0" applyNumberFormat="1" applyFont="1" applyFill="1" applyBorder="1"/>
    <x:xf numFmtId="0" fontId="7" fillId="5" borderId="0" xfId="0" applyNumberFormat="1" applyFont="1" applyFill="1" applyBorder="1"/>
    <x:xf numFmtId="0" fontId="7" fillId="4" borderId="0" xfId="0" applyNumberFormat="1" applyFont="1" applyFill="1" applyBorder="1" applyAlignment="1">
      <x:alignment vertical="top"/>
    </x:xf>
    <x:xf numFmtId="0" fontId="7" fillId="5" borderId="0" xfId="0" applyNumberFormat="1" applyFont="1" applyFill="1" applyBorder="1" applyAlignment="1">
      <x:alignment vertical="top"/>
    </x:xf>
    <x:xf numFmtId="0" fontId="7" fillId="4" borderId="0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/>
    </x:xf>
    <x:xf numFmtId="201" fontId="7" fillId="5" borderId="0" xfId="0" applyNumberFormat="1" applyFont="1" applyFill="1" applyBorder="1" applyAlignment="1">
      <x:alignment vertical="top"/>
    </x:xf>
  </x:cellXfs>
  <x:cellStyles count="1">
    <x:cellStyle name="Normal" xfId="0"/>
  </x:cellStyles>
  <x:dxfs count="6">
    <x:dxf>
      <x:font>
        <x:b/>
        <x:color rgb="FFA32323"/>
      </x:font>
      <x:fill>
        <x:patternFill patternType="solid">
          <x:bgColor rgb="FFFDE2E2"/>
        </x:patternFill>
      </x:fill>
    </x:dxf>
    <x:dxf>
      <x:font>
        <x:b/>
        <x:color rgb="FFA32323"/>
      </x:font>
      <x:fill>
        <x:patternFill patternType="solid">
          <x:bgColor rgb="FFFDE2E2"/>
        </x:patternFill>
      </x:fill>
    </x:dxf>
    <x:dxf>
      <x:font>
        <x:b/>
        <x:color rgb="FF7A4E00"/>
      </x:font>
      <x:fill>
        <x:patternFill patternType="solid">
          <x:bgColor rgb="FFFFF0C2"/>
        </x:patternFill>
      </x:fill>
    </x:dxf>
    <x:dxf>
      <x:font>
        <x:color rgb="FF176244"/>
      </x:font>
      <x:fill>
        <x:patternFill patternType="solid">
          <x:bgColor rgb="FFDDF4E8"/>
        </x:patternFill>
      </x:fill>
    </x:dxf>
    <x:dxf>
      <x:font>
        <x:b/>
        <x:color rgb="FFA32323"/>
      </x:font>
      <x:fill>
        <x:patternFill patternType="solid">
          <x:bgColor rgb="FFFDE2E2"/>
        </x:patternFill>
      </x:fill>
    </x:dxf>
    <x:dxf>
      <x:font>
        <x:color rgb="FF176244"/>
      </x:font>
      <x:fill>
        <x:patternFill patternType="solid">
          <x:bgColor rgb="FFDDF4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a6e4d79924acb" /><Relationship Type="http://schemas.openxmlformats.org/officeDocument/2006/relationships/theme" Target="/xl/theme/theme1.xml" Id="R65611716a6f241ff" /><Relationship Type="http://schemas.openxmlformats.org/officeDocument/2006/relationships/sharedStrings" Target="/xl/sharedStrings.xml" Id="R8d72da716219449b" /><Relationship Type="http://schemas.openxmlformats.org/officeDocument/2006/relationships/worksheet" Target="/xl/worksheets/sheet1.xml" Id="R1dc166cba9954261" /></Relationships>
</file>

<file path=xl/tables/table1.xml><?xml version="1.0" encoding="utf-8"?>
<x:table xmlns:x="http://schemas.openxmlformats.org/spreadsheetml/2006/main" id="1" name="BugTrackerTable" displayName="BugTrackerTable" ref="A8:W33" headerRowCount="1" totalsRowCount="0" totalsRowShown="0">
  <x:autoFilter ref="A8:W33"/>
  <x:tableColumns count="23">
    <x:tableColumn id="1" name="Bug ID"/>
    <x:tableColumn id="2" name="Title"/>
    <x:tableColumn id="3" name="Component"/>
    <x:tableColumn id="4" name="Release"/>
    <x:tableColumn id="5" name="Environment"/>
    <x:tableColumn id="6" name="Severity"/>
    <x:tableColumn id="7" name="Priority"/>
    <x:tableColumn id="8" name="Status"/>
    <x:tableColumn id="9" name="Owner"/>
    <x:tableColumn id="10" name="Reported Date"/>
    <x:tableColumn id="11" name="Due Date"/>
    <x:tableColumn id="12" name="Last Updated"/>
    <x:tableColumn id="13" name="Reproduction Steps"/>
    <x:tableColumn id="14" name="Expected Result"/>
    <x:tableColumn id="15" name="Actual Result"/>
    <x:tableColumn id="16" name="Evidence Link"/>
    <x:tableColumn id="17" name="Fix Reference"/>
    <x:tableColumn id="18" name="Verification Build"/>
    <x:tableColumn id="19" name="Verification Result"/>
    <x:tableColumn id="20" name="Closed Date"/>
    <x:tableColumn id="21" name="Age Days"/>
    <x:tableColumn id="22" name="Due Health"/>
    <x:tableColumn id="23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019a4e976784871" /></Relationships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" hidden="0" customWidth="1"/>
    <x:col min="2" max="2" width="32" hidden="0" customWidth="1"/>
    <x:col min="3" max="3" width="17" hidden="0" customWidth="1"/>
    <x:col min="4" max="4" width="13" hidden="0" customWidth="1"/>
    <x:col min="5" max="5" width="15" hidden="0" customWidth="1"/>
    <x:col min="6" max="6" width="12" hidden="0" customWidth="1"/>
    <x:col min="7" max="7" width="10" hidden="0" customWidth="1"/>
    <x:col min="8" max="8" width="21" hidden="0" customWidth="1"/>
    <x:col min="9" max="9" width="17" hidden="0" customWidth="1"/>
    <x:col min="10" max="10" width="14" hidden="0" customWidth="1"/>
    <x:col min="11" max="11" width="14" hidden="0" customWidth="1"/>
    <x:col min="12" max="12" width="14" hidden="0" customWidth="1"/>
    <x:col min="13" max="13" width="34" hidden="0" customWidth="1"/>
    <x:col min="14" max="14" width="31" hidden="0" customWidth="1"/>
    <x:col min="15" max="15" width="31" hidden="0" customWidth="1"/>
    <x:col min="16" max="16" width="28" hidden="0" customWidth="1"/>
    <x:col min="17" max="17" width="16" hidden="0" customWidth="1"/>
    <x:col min="18" max="18" width="18" hidden="0" customWidth="1"/>
    <x:col min="19" max="19" width="18" hidden="0" customWidth="1"/>
    <x:col min="20" max="20" width="14" hidden="0" customWidth="1"/>
    <x:col min="21" max="21" width="11" hidden="0" customWidth="1"/>
    <x:col min="22" max="22" width="14" hidden="0" customWidth="1"/>
    <x:col min="23" max="23" width="31" hidden="0" customWidth="1"/>
  </x:cols>
  <x:sheetData>
    <x:row r="2" ht="24" customHeight="1">
      <x:c r="A2" s="2" t="str">
        <x:v>Bug tracking workbook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3" t="str">
        <x:v>Prioritize, assign, verify, and close software defects in one filterable register.</x:v>
      </x:c>
    </x:row>
    <x:row r="4" ht="24" customHeight="1">
      <x:c r="A4" s="6" t="str">
        <x:v>Open bugs</x:v>
      </x:c>
      <x:c r="B4" s="9" t="str"/>
      <x:c r="C4" s="6" t="str">
        <x:v>Critical open</x:v>
      </x:c>
      <x:c r="D4" s="9" t="str"/>
      <x:c r="E4" s="6" t="str">
        <x:v>Overdue</x:v>
      </x:c>
      <x:c r="F4" s="9" t="str"/>
      <x:c r="G4" s="6" t="str">
        <x:v>Ready for QA</x:v>
      </x:c>
      <x:c r="H4" s="9" t="str"/>
      <x:c r="I4" s="6" t="str">
        <x:v>Failed or reopened</x:v>
      </x:c>
    </x:row>
    <x:row r="5" ht="24" customHeight="1">
      <x:c r="A5" s="8" t="n">
        <x:f>COUNTIFS($A$9:$A$33,"&lt;&gt;",$H$9:$H$33,"&lt;&gt;Closed",$H$9:$H$33,"&lt;&gt;Verified",$H$9:$H$33,"&lt;&gt;Duplicate")</x:f>
        <x:v>8</x:v>
      </x:c>
      <x:c r="B5" s="10"/>
      <x:c r="C5" s="8" t="n">
        <x:f>COUNTIFS($A$9:$A$33,"&lt;&gt;",$F$9:$F$33,"Critical",$H$9:$H$33,"&lt;&gt;Closed",$H$9:$H$33,"&lt;&gt;Verified")</x:f>
        <x:v>1</x:v>
      </x:c>
      <x:c r="D5" s="10"/>
      <x:c r="E5" s="8" t="n">
        <x:f>COUNTIF($V$9:$V$33,"Overdue")</x:f>
        <x:v>2</x:v>
      </x:c>
      <x:c r="F5" s="10"/>
      <x:c r="G5" s="8" t="n">
        <x:f>COUNTIF($H$9:$H$33,"Ready for QA")</x:f>
        <x:v>1</x:v>
      </x:c>
      <x:c r="H5" s="10"/>
      <x:c r="I5" s="8" t="n">
        <x:f>COUNTIF($H$9:$H$33,"Failed Verification")+COUNTIF($H$9:$H$33,"Reopened")</x:f>
        <x:v>2</x:v>
      </x:c>
    </x:row>
    <x:row r="7">
      <x:c r="A7" s="11" t="str">
        <x:v>Edit the yellow cells. Calculated age, due health, and next action update automatically.</x:v>
      </x:c>
    </x:row>
    <x:row r="8" ht="34" customHeight="1">
      <x:c r="A8" s="18" t="str">
        <x:v>Bug ID</x:v>
      </x:c>
      <x:c r="B8" s="18" t="str">
        <x:v>Title</x:v>
      </x:c>
      <x:c r="C8" s="18" t="str">
        <x:v>Component</x:v>
      </x:c>
      <x:c r="D8" s="18" t="str">
        <x:v>Release</x:v>
      </x:c>
      <x:c r="E8" s="18" t="str">
        <x:v>Environment</x:v>
      </x:c>
      <x:c r="F8" s="18" t="str">
        <x:v>Severity</x:v>
      </x:c>
      <x:c r="G8" s="18" t="str">
        <x:v>Priority</x:v>
      </x:c>
      <x:c r="H8" s="18" t="str">
        <x:v>Status</x:v>
      </x:c>
      <x:c r="I8" s="18" t="str">
        <x:v>Owner</x:v>
      </x:c>
      <x:c r="J8" s="18" t="str">
        <x:v>Reported Date</x:v>
      </x:c>
      <x:c r="K8" s="18" t="str">
        <x:v>Due Date</x:v>
      </x:c>
      <x:c r="L8" s="18" t="str">
        <x:v>Last Updated</x:v>
      </x:c>
      <x:c r="M8" s="18" t="str">
        <x:v>Reproduction Steps</x:v>
      </x:c>
      <x:c r="N8" s="18" t="str">
        <x:v>Expected Result</x:v>
      </x:c>
      <x:c r="O8" s="18" t="str">
        <x:v>Actual Result</x:v>
      </x:c>
      <x:c r="P8" s="18" t="str">
        <x:v>Evidence Link</x:v>
      </x:c>
      <x:c r="Q8" s="18" t="str">
        <x:v>Fix Reference</x:v>
      </x:c>
      <x:c r="R8" s="18" t="str">
        <x:v>Verification Build</x:v>
      </x:c>
      <x:c r="S8" s="18" t="str">
        <x:v>Verification Result</x:v>
      </x:c>
      <x:c r="T8" s="18" t="str">
        <x:v>Closed Date</x:v>
      </x:c>
      <x:c r="U8" s="18" t="str">
        <x:v>Age Days</x:v>
      </x:c>
      <x:c r="V8" s="18" t="str">
        <x:v>Due Health</x:v>
      </x:c>
      <x:c r="W8" s="18" t="str">
        <x:v>Next Action</x:v>
      </x:c>
    </x:row>
    <x:row r="9" ht="48" customHeight="1">
      <x:c r="A9" s="21" t="str">
        <x:v>BUG-1042</x:v>
      </x:c>
      <x:c r="B9" s="23" t="str">
        <x:v>Checkout total changes after tax refresh</x:v>
      </x:c>
      <x:c r="C9" s="21" t="str">
        <x:v>Checkout</x:v>
      </x:c>
      <x:c r="D9" s="21" t="str">
        <x:v>Web 6.8</x:v>
      </x:c>
      <x:c r="E9" s="21" t="str">
        <x:v>Production</x:v>
      </x:c>
      <x:c r="F9" s="21" t="str">
        <x:v>Critical</x:v>
      </x:c>
      <x:c r="G9" s="21" t="str">
        <x:v>P0</x:v>
      </x:c>
      <x:c r="H9" s="21" t="str">
        <x:v>In Fix</x:v>
      </x:c>
      <x:c r="I9" s="21" t="str">
        <x:v>Maya Chen</x:v>
      </x:c>
      <x:c r="J9" s="25" t="n">
        <x:v>46279</x:v>
      </x:c>
      <x:c r="K9" s="25" t="n">
        <x:v>46282</x:v>
      </x:c>
      <x:c r="L9" s="25" t="n">
        <x:v>46282</x:v>
      </x:c>
      <x:c r="M9" s="23" t="str">
        <x:v>Open a saved cart; change shipping state; refresh tax.</x:v>
      </x:c>
      <x:c r="N9" s="23" t="str">
        <x:v>Total remains stable after recalculation.</x:v>
      </x:c>
      <x:c r="O9" s="23" t="str">
        <x:v>Discount is applied twice after the refresh.</x:v>
      </x:c>
      <x:c r="P9" s="21" t="str">
        <x:v>https://example.com/evidence/bug-1042</x:v>
      </x:c>
      <x:c r="Q9" s="21" t="str">
        <x:v>PR-882</x:v>
      </x:c>
      <x:c r="R9" s="21" t="str"/>
      <x:c r="S9" s="21" t="str">
        <x:v>Not Tested</x:v>
      </x:c>
      <x:c r="T9" s="25"/>
      <x:c r="U9" s="26" t="n">
        <x:f>IF(A9="","",IF(OR(H9="Closed",H9="Verified"),T9-J9,TODAY()-J9))</x:f>
        <x:v>3</x:v>
      </x:c>
      <x:c r="V9" s="22" t="str">
        <x:f>IF(A9="","",IF(OR(H9="Closed",H9="Verified"),"Complete",IF(K9="","No due date",IF(K9&lt;TODAY(),"Overdue",IF(K9&lt;=TODAY()+3,"Due soon","On track")))))</x:f>
        <x:v>Due soon</x:v>
      </x:c>
      <x:c r="W9" s="24" t="str">
        <x:f>IF(A9="","",IF(H9="New","Confirm severity and assign owner",IF(H9="Needs Information","Collect missing evidence",IF(H9="Triaged","Schedule fix",IF(H9="In Fix","Complete fix and attach reference",IF(H9="Ready for QA","Verify in target build",IF(OR(H9="Failed Verification",H9="Reopened"),"Return to engineering",IF(H9="Duplicate","Link canonical bug",IF(H9="Deferred","Set review date","No action")))))))))</x:f>
        <x:v>Complete fix and attach reference</x:v>
      </x:c>
    </x:row>
    <x:row r="10" ht="48" customHeight="1">
      <x:c r="A10" s="21" t="str">
        <x:v>BUG-1038</x:v>
      </x:c>
      <x:c r="B10" s="23" t="str">
        <x:v>CSV import rejects valid UTF-8 names</x:v>
      </x:c>
      <x:c r="C10" s="21" t="str">
        <x:v>Imports</x:v>
      </x:c>
      <x:c r="D10" s="21" t="str">
        <x:v>Web 6.8</x:v>
      </x:c>
      <x:c r="E10" s="21" t="str">
        <x:v>Staging</x:v>
      </x:c>
      <x:c r="F10" s="21" t="str">
        <x:v>Major</x:v>
      </x:c>
      <x:c r="G10" s="21" t="str">
        <x:v>P1</x:v>
      </x:c>
      <x:c r="H10" s="21" t="str">
        <x:v>Ready for QA</x:v>
      </x:c>
      <x:c r="I10" s="21" t="str">
        <x:v>Ava Brooks</x:v>
      </x:c>
      <x:c r="J10" s="25" t="n">
        <x:v>46277</x:v>
      </x:c>
      <x:c r="K10" s="25" t="n">
        <x:v>46283</x:v>
      </x:c>
      <x:c r="L10" s="25" t="n">
        <x:v>46282</x:v>
      </x:c>
      <x:c r="M10" s="23" t="str">
        <x:v>Import the attached customer file with accented names.</x:v>
      </x:c>
      <x:c r="N10" s="23" t="str">
        <x:v>All 250 rows import without character errors.</x:v>
      </x:c>
      <x:c r="O10" s="23" t="str">
        <x:v>Rows containing accented names are rejected.</x:v>
      </x:c>
      <x:c r="P10" s="21" t="str">
        <x:v>https://example.com/evidence/bug-1038</x:v>
      </x:c>
      <x:c r="Q10" s="21" t="str">
        <x:v>PR-879</x:v>
      </x:c>
      <x:c r="R10" s="21" t="str">
        <x:v>6.8.0-rc3</x:v>
      </x:c>
      <x:c r="S10" s="21" t="str">
        <x:v>Pending</x:v>
      </x:c>
      <x:c r="T10" s="25"/>
      <x:c r="U10" s="26" t="n">
        <x:f>IF(A10="","",IF(OR(H10="Closed",H10="Verified"),T10-J10,TODAY()-J10))</x:f>
        <x:v>5</x:v>
      </x:c>
      <x:c r="V10" s="22" t="str">
        <x:f>IF(A10="","",IF(OR(H10="Closed",H10="Verified"),"Complete",IF(K10="","No due date",IF(K10&lt;TODAY(),"Overdue",IF(K10&lt;=TODAY()+3,"Due soon","On track")))))</x:f>
        <x:v>Due soon</x:v>
      </x:c>
      <x:c r="W10" s="24" t="str">
        <x:f>IF(A10="","",IF(H10="New","Confirm severity and assign owner",IF(H10="Needs Information","Collect missing evidence",IF(H10="Triaged","Schedule fix",IF(H10="In Fix","Complete fix and attach reference",IF(H10="Ready for QA","Verify in target build",IF(OR(H10="Failed Verification",H10="Reopened"),"Return to engineering",IF(H10="Duplicate","Link canonical bug",IF(H10="Deferred","Set review date","No action")))))))))</x:f>
        <x:v>Verify in target build</x:v>
      </x:c>
    </x:row>
    <x:row r="11" ht="48" customHeight="1">
      <x:c r="A11" s="21" t="str">
        <x:v>BUG-1034</x:v>
      </x:c>
      <x:c r="B11" s="23" t="str">
        <x:v>Mobile filter drawer covers Apply button</x:v>
      </x:c>
      <x:c r="C11" s="21" t="str">
        <x:v>Mobile UI</x:v>
      </x:c>
      <x:c r="D11" s="21" t="str">
        <x:v>Mobile 4.2</x:v>
      </x:c>
      <x:c r="E11" s="21" t="str">
        <x:v>iOS 18</x:v>
      </x:c>
      <x:c r="F11" s="21" t="str">
        <x:v>Major</x:v>
      </x:c>
      <x:c r="G11" s="21" t="str">
        <x:v>P1</x:v>
      </x:c>
      <x:c r="H11" s="21" t="str">
        <x:v>Failed Verification</x:v>
      </x:c>
      <x:c r="I11" s="21" t="str">
        <x:v>Noah Patel</x:v>
      </x:c>
      <x:c r="J11" s="25" t="n">
        <x:v>46274</x:v>
      </x:c>
      <x:c r="K11" s="25" t="n">
        <x:v>46281</x:v>
      </x:c>
      <x:c r="L11" s="25" t="n">
        <x:v>46282</x:v>
      </x:c>
      <x:c r="M11" s="23" t="str">
        <x:v>Open Orders; add three filters; rotate to landscape.</x:v>
      </x:c>
      <x:c r="N11" s="23" t="str">
        <x:v>Apply remains visible and tappable.</x:v>
      </x:c>
      <x:c r="O11" s="23" t="str">
        <x:v>The footer overlaps the Apply button.</x:v>
      </x:c>
      <x:c r="P11" s="21" t="str">
        <x:v>https://example.com/evidence/bug-1034</x:v>
      </x:c>
      <x:c r="Q11" s="21" t="str">
        <x:v>PR-864</x:v>
      </x:c>
      <x:c r="R11" s="21" t="str">
        <x:v>4.2.0-rc2</x:v>
      </x:c>
      <x:c r="S11" s="21" t="str">
        <x:v>Failed</x:v>
      </x:c>
      <x:c r="T11" s="25"/>
      <x:c r="U11" s="26" t="n">
        <x:f>IF(A11="","",IF(OR(H11="Closed",H11="Verified"),T11-J11,TODAY()-J11))</x:f>
        <x:v>8</x:v>
      </x:c>
      <x:c r="V11" s="22" t="str">
        <x:f>IF(A11="","",IF(OR(H11="Closed",H11="Verified"),"Complete",IF(K11="","No due date",IF(K11&lt;TODAY(),"Overdue",IF(K11&lt;=TODAY()+3,"Due soon","On track")))))</x:f>
        <x:v>Overdue</x:v>
      </x:c>
      <x:c r="W11" s="24" t="str">
        <x:f>IF(A11="","",IF(H11="New","Confirm severity and assign owner",IF(H11="Needs Information","Collect missing evidence",IF(H11="Triaged","Schedule fix",IF(H11="In Fix","Complete fix and attach reference",IF(H11="Ready for QA","Verify in target build",IF(OR(H11="Failed Verification",H11="Reopened"),"Return to engineering",IF(H11="Duplicate","Link canonical bug",IF(H11="Deferred","Set review date","No action")))))))))</x:f>
        <x:v>Return to engineering</x:v>
      </x:c>
    </x:row>
    <x:row r="12" ht="48" customHeight="1">
      <x:c r="A12" s="21" t="str">
        <x:v>BUG-1030</x:v>
      </x:c>
      <x:c r="B12" s="23" t="str">
        <x:v>Assignee notification misses direct mentions</x:v>
      </x:c>
      <x:c r="C12" s="21" t="str">
        <x:v>Notifications</x:v>
      </x:c>
      <x:c r="D12" s="21" t="str">
        <x:v>Web 6.7</x:v>
      </x:c>
      <x:c r="E12" s="21" t="str">
        <x:v>Production</x:v>
      </x:c>
      <x:c r="F12" s="21" t="str">
        <x:v>Major</x:v>
      </x:c>
      <x:c r="G12" s="21" t="str">
        <x:v>P1</x:v>
      </x:c>
      <x:c r="H12" s="21" t="str">
        <x:v>Reopened</x:v>
      </x:c>
      <x:c r="I12" s="21" t="str">
        <x:v>Liam Morgan</x:v>
      </x:c>
      <x:c r="J12" s="25" t="n">
        <x:v>46271</x:v>
      </x:c>
      <x:c r="K12" s="25" t="n">
        <x:v>46280</x:v>
      </x:c>
      <x:c r="L12" s="25" t="n">
        <x:v>46282</x:v>
      </x:c>
      <x:c r="M12" s="23" t="str">
        <x:v>Mention the assignee in an edited comment.</x:v>
      </x:c>
      <x:c r="N12" s="23" t="str">
        <x:v>The assignee receives one notification.</x:v>
      </x:c>
      <x:c r="O12" s="23" t="str">
        <x:v>No notification is sent after editing.</x:v>
      </x:c>
      <x:c r="P12" s="21" t="str">
        <x:v>https://example.com/evidence/bug-1030</x:v>
      </x:c>
      <x:c r="Q12" s="21" t="str">
        <x:v>PR-851</x:v>
      </x:c>
      <x:c r="R12" s="21" t="str">
        <x:v>6.7.4</x:v>
      </x:c>
      <x:c r="S12" s="21" t="str">
        <x:v>Failed</x:v>
      </x:c>
      <x:c r="T12" s="25"/>
      <x:c r="U12" s="26" t="n">
        <x:f>IF(A12="","",IF(OR(H12="Closed",H12="Verified"),T12-J12,TODAY()-J12))</x:f>
        <x:v>11</x:v>
      </x:c>
      <x:c r="V12" s="22" t="str">
        <x:f>IF(A12="","",IF(OR(H12="Closed",H12="Verified"),"Complete",IF(K12="","No due date",IF(K12&lt;TODAY(),"Overdue",IF(K12&lt;=TODAY()+3,"Due soon","On track")))))</x:f>
        <x:v>Overdue</x:v>
      </x:c>
      <x:c r="W12" s="24" t="str">
        <x:f>IF(A12="","",IF(H12="New","Confirm severity and assign owner",IF(H12="Needs Information","Collect missing evidence",IF(H12="Triaged","Schedule fix",IF(H12="In Fix","Complete fix and attach reference",IF(H12="Ready for QA","Verify in target build",IF(OR(H12="Failed Verification",H12="Reopened"),"Return to engineering",IF(H12="Duplicate","Link canonical bug",IF(H12="Deferred","Set review date","No action")))))))))</x:f>
        <x:v>Return to engineering</x:v>
      </x:c>
    </x:row>
    <x:row r="13" ht="48" customHeight="1">
      <x:c r="A13" s="21" t="str">
        <x:v>BUG-1027</x:v>
      </x:c>
      <x:c r="B13" s="23" t="str">
        <x:v>Saved view loses custom column order</x:v>
      </x:c>
      <x:c r="C13" s="21" t="str">
        <x:v>List Views</x:v>
      </x:c>
      <x:c r="D13" s="21" t="str">
        <x:v>Web 6.8</x:v>
      </x:c>
      <x:c r="E13" s="21" t="str">
        <x:v>Staging</x:v>
      </x:c>
      <x:c r="F13" s="21" t="str">
        <x:v>Minor</x:v>
      </x:c>
      <x:c r="G13" s="21" t="str">
        <x:v>P2</x:v>
      </x:c>
      <x:c r="H13" s="21" t="str">
        <x:v>Triaged</x:v>
      </x:c>
      <x:c r="I13" s="21" t="str">
        <x:v>Sofia Rivera</x:v>
      </x:c>
      <x:c r="J13" s="25" t="n">
        <x:v>46270</x:v>
      </x:c>
      <x:c r="K13" s="25" t="n">
        <x:v>46287</x:v>
      </x:c>
      <x:c r="L13" s="25" t="n">
        <x:v>46281</x:v>
      </x:c>
      <x:c r="M13" s="23" t="str">
        <x:v>Reorder columns; save the view; reopen it.</x:v>
      </x:c>
      <x:c r="N13" s="23" t="str">
        <x:v>The saved order is restored.</x:v>
      </x:c>
      <x:c r="O13" s="23" t="str">
        <x:v>Columns return to the default order.</x:v>
      </x:c>
      <x:c r="P13" s="21" t="str">
        <x:v>https://example.com/evidence/bug-1027</x:v>
      </x:c>
      <x:c r="Q13" s="21" t="str"/>
      <x:c r="R13" s="21" t="str"/>
      <x:c r="S13" s="21" t="str">
        <x:v>Not Tested</x:v>
      </x:c>
      <x:c r="T13" s="25"/>
      <x:c r="U13" s="26" t="n">
        <x:f>IF(A13="","",IF(OR(H13="Closed",H13="Verified"),T13-J13,TODAY()-J13))</x:f>
        <x:v>12</x:v>
      </x:c>
      <x:c r="V13" s="22" t="str">
        <x:f>IF(A13="","",IF(OR(H13="Closed",H13="Verified"),"Complete",IF(K13="","No due date",IF(K13&lt;TODAY(),"Overdue",IF(K13&lt;=TODAY()+3,"Due soon","On track")))))</x:f>
        <x:v>On track</x:v>
      </x:c>
      <x:c r="W13" s="24" t="str">
        <x:f>IF(A13="","",IF(H13="New","Confirm severity and assign owner",IF(H13="Needs Information","Collect missing evidence",IF(H13="Triaged","Schedule fix",IF(H13="In Fix","Complete fix and attach reference",IF(H13="Ready for QA","Verify in target build",IF(OR(H13="Failed Verification",H13="Reopened"),"Return to engineering",IF(H13="Duplicate","Link canonical bug",IF(H13="Deferred","Set review date","No action")))))))))</x:f>
        <x:v>Schedule fix</x:v>
      </x:c>
    </x:row>
    <x:row r="14" ht="48" customHeight="1">
      <x:c r="A14" s="21" t="str">
        <x:v>BUG-1022</x:v>
      </x:c>
      <x:c r="B14" s="23" t="str">
        <x:v>Attachment preview stalls on large PDF</x:v>
      </x:c>
      <x:c r="C14" s="21" t="str">
        <x:v>Attachments</x:v>
      </x:c>
      <x:c r="D14" s="21" t="str">
        <x:v>Web 6.7</x:v>
      </x:c>
      <x:c r="E14" s="21" t="str">
        <x:v>Production</x:v>
      </x:c>
      <x:c r="F14" s="21" t="str">
        <x:v>Major</x:v>
      </x:c>
      <x:c r="G14" s="21" t="str">
        <x:v>P2</x:v>
      </x:c>
      <x:c r="H14" s="21" t="str">
        <x:v>Needs Information</x:v>
      </x:c>
      <x:c r="I14" s="21" t="str">
        <x:v>Ethan Kim</x:v>
      </x:c>
      <x:c r="J14" s="25" t="n">
        <x:v>46267</x:v>
      </x:c>
      <x:c r="K14" s="25" t="n">
        <x:v>46285</x:v>
      </x:c>
      <x:c r="L14" s="25" t="n">
        <x:v>46280</x:v>
      </x:c>
      <x:c r="M14" s="23" t="str">
        <x:v>Preview a PDF larger than 40 MB.</x:v>
      </x:c>
      <x:c r="N14" s="23" t="str">
        <x:v>The first page appears within five seconds.</x:v>
      </x:c>
      <x:c r="O14" s="23" t="str">
        <x:v>Reporter observed a spinner for more than one minute.</x:v>
      </x:c>
      <x:c r="P14" s="21" t="str"/>
      <x:c r="Q14" s="21" t="str"/>
      <x:c r="R14" s="21" t="str"/>
      <x:c r="S14" s="21" t="str">
        <x:v>Not Tested</x:v>
      </x:c>
      <x:c r="T14" s="25"/>
      <x:c r="U14" s="26" t="n">
        <x:f>IF(A14="","",IF(OR(H14="Closed",H14="Verified"),T14-J14,TODAY()-J14))</x:f>
        <x:v>15</x:v>
      </x:c>
      <x:c r="V14" s="22" t="str">
        <x:f>IF(A14="","",IF(OR(H14="Closed",H14="Verified"),"Complete",IF(K14="","No due date",IF(K14&lt;TODAY(),"Overdue",IF(K14&lt;=TODAY()+3,"Due soon","On track")))))</x:f>
        <x:v>Due soon</x:v>
      </x:c>
      <x:c r="W14" s="24" t="str">
        <x:f>IF(A14="","",IF(H14="New","Confirm severity and assign owner",IF(H14="Needs Information","Collect missing evidence",IF(H14="Triaged","Schedule fix",IF(H14="In Fix","Complete fix and attach reference",IF(H14="Ready for QA","Verify in target build",IF(OR(H14="Failed Verification",H14="Reopened"),"Return to engineering",IF(H14="Duplicate","Link canonical bug",IF(H14="Deferred","Set review date","No action")))))))))</x:f>
        <x:v>Collect missing evidence</x:v>
      </x:c>
    </x:row>
    <x:row r="15" ht="48" customHeight="1">
      <x:c r="A15" s="21" t="str">
        <x:v>BUG-1019</x:v>
      </x:c>
      <x:c r="B15" s="23" t="str">
        <x:v>Keyboard focus skips severity field</x:v>
      </x:c>
      <x:c r="C15" s="21" t="str">
        <x:v>Accessibility</x:v>
      </x:c>
      <x:c r="D15" s="21" t="str">
        <x:v>Web 6.8</x:v>
      </x:c>
      <x:c r="E15" s="21" t="str">
        <x:v>Chrome 128</x:v>
      </x:c>
      <x:c r="F15" s="21" t="str">
        <x:v>Minor</x:v>
      </x:c>
      <x:c r="G15" s="21" t="str">
        <x:v>P2</x:v>
      </x:c>
      <x:c r="H15" s="21" t="str">
        <x:v>New</x:v>
      </x:c>
      <x:c r="I15" s="21" t="str"/>
      <x:c r="J15" s="25" t="n">
        <x:v>46280</x:v>
      </x:c>
      <x:c r="K15" s="25" t="n">
        <x:v>46289</x:v>
      </x:c>
      <x:c r="L15" s="25" t="n">
        <x:v>46280</x:v>
      </x:c>
      <x:c r="M15" s="23" t="str">
        <x:v>Tab through the new-bug form from the title field.</x:v>
      </x:c>
      <x:c r="N15" s="23" t="str">
        <x:v>Focus moves to severity after component.</x:v>
      </x:c>
      <x:c r="O15" s="23" t="str">
        <x:v>Focus moves directly to priority.</x:v>
      </x:c>
      <x:c r="P15" s="21" t="str">
        <x:v>https://example.com/evidence/bug-1019</x:v>
      </x:c>
      <x:c r="Q15" s="21" t="str"/>
      <x:c r="R15" s="21" t="str"/>
      <x:c r="S15" s="21" t="str">
        <x:v>Not Tested</x:v>
      </x:c>
      <x:c r="T15" s="25"/>
      <x:c r="U15" s="26" t="n">
        <x:f>IF(A15="","",IF(OR(H15="Closed",H15="Verified"),T15-J15,TODAY()-J15))</x:f>
        <x:v>2</x:v>
      </x:c>
      <x:c r="V15" s="22" t="str">
        <x:f>IF(A15="","",IF(OR(H15="Closed",H15="Verified"),"Complete",IF(K15="","No due date",IF(K15&lt;TODAY(),"Overdue",IF(K15&lt;=TODAY()+3,"Due soon","On track")))))</x:f>
        <x:v>On track</x:v>
      </x:c>
      <x:c r="W15" s="24" t="str">
        <x:f>IF(A15="","",IF(H15="New","Confirm severity and assign owner",IF(H15="Needs Information","Collect missing evidence",IF(H15="Triaged","Schedule fix",IF(H15="In Fix","Complete fix and attach reference",IF(H15="Ready for QA","Verify in target build",IF(OR(H15="Failed Verification",H15="Reopened"),"Return to engineering",IF(H15="Duplicate","Link canonical bug",IF(H15="Deferred","Set review date","No action")))))))))</x:f>
        <x:v>Confirm severity and assign owner</x:v>
      </x:c>
    </x:row>
    <x:row r="16" ht="48" customHeight="1">
      <x:c r="A16" s="21" t="str">
        <x:v>BUG-1016</x:v>
      </x:c>
      <x:c r="B16" s="23" t="str">
        <x:v>Duplicate API retry creates two comments</x:v>
      </x:c>
      <x:c r="C16" s="21" t="str">
        <x:v>API</x:v>
      </x:c>
      <x:c r="D16" s="21" t="str">
        <x:v>Web 6.7</x:v>
      </x:c>
      <x:c r="E16" s="21" t="str">
        <x:v>Production</x:v>
      </x:c>
      <x:c r="F16" s="21" t="str">
        <x:v>Critical</x:v>
      </x:c>
      <x:c r="G16" s="21" t="str">
        <x:v>P0</x:v>
      </x:c>
      <x:c r="H16" s="21" t="str">
        <x:v>Verified</x:v>
      </x:c>
      <x:c r="I16" s="21" t="str">
        <x:v>Maya Chen</x:v>
      </x:c>
      <x:c r="J16" s="25" t="n">
        <x:v>46263</x:v>
      </x:c>
      <x:c r="K16" s="25" t="n">
        <x:v>46268</x:v>
      </x:c>
      <x:c r="L16" s="25" t="n">
        <x:v>46269</x:v>
      </x:c>
      <x:c r="M16" s="23" t="str">
        <x:v>Retry POST /comments with the same idempotency key.</x:v>
      </x:c>
      <x:c r="N16" s="23" t="str">
        <x:v>One comment is created.</x:v>
      </x:c>
      <x:c r="O16" s="23" t="str">
        <x:v>Two comments were created before the fix.</x:v>
      </x:c>
      <x:c r="P16" s="21" t="str">
        <x:v>https://example.com/evidence/bug-1016</x:v>
      </x:c>
      <x:c r="Q16" s="21" t="str">
        <x:v>PR-823</x:v>
      </x:c>
      <x:c r="R16" s="21" t="str">
        <x:v>6.7.3</x:v>
      </x:c>
      <x:c r="S16" s="21" t="str">
        <x:v>Passed</x:v>
      </x:c>
      <x:c r="T16" s="25" t="n">
        <x:v>46269</x:v>
      </x:c>
      <x:c r="U16" s="26" t="n">
        <x:f>IF(A16="","",IF(OR(H16="Closed",H16="Verified"),T16-J16,TODAY()-J16))</x:f>
        <x:v>6</x:v>
      </x:c>
      <x:c r="V16" s="22" t="str">
        <x:f>IF(A16="","",IF(OR(H16="Closed",H16="Verified"),"Complete",IF(K16="","No due date",IF(K16&lt;TODAY(),"Overdue",IF(K16&lt;=TODAY()+3,"Due soon","On track")))))</x:f>
        <x:v>Complete</x:v>
      </x:c>
      <x:c r="W16" s="24" t="str">
        <x:f>IF(A16="","",IF(H16="New","Confirm severity and assign owner",IF(H16="Needs Information","Collect missing evidence",IF(H16="Triaged","Schedule fix",IF(H16="In Fix","Complete fix and attach reference",IF(H16="Ready for QA","Verify in target build",IF(OR(H16="Failed Verification",H16="Reopened"),"Return to engineering",IF(H16="Duplicate","Link canonical bug",IF(H16="Deferred","Set review date","No action")))))))))</x:f>
        <x:v>No action</x:v>
      </x:c>
    </x:row>
    <x:row r="17" ht="48" customHeight="1">
      <x:c r="A17" s="21" t="str">
        <x:v>BUG-1011</x:v>
      </x:c>
      <x:c r="B17" s="23" t="str">
        <x:v>Search results omit archived projects</x:v>
      </x:c>
      <x:c r="C17" s="21" t="str">
        <x:v>Search</x:v>
      </x:c>
      <x:c r="D17" s="21" t="str">
        <x:v>Web 6.6</x:v>
      </x:c>
      <x:c r="E17" s="21" t="str">
        <x:v>Production</x:v>
      </x:c>
      <x:c r="F17" s="21" t="str">
        <x:v>Minor</x:v>
      </x:c>
      <x:c r="G17" s="21" t="str">
        <x:v>P3</x:v>
      </x:c>
      <x:c r="H17" s="21" t="str">
        <x:v>Deferred</x:v>
      </x:c>
      <x:c r="I17" s="21" t="str">
        <x:v>Ava Brooks</x:v>
      </x:c>
      <x:c r="J17" s="25" t="n">
        <x:v>46256</x:v>
      </x:c>
      <x:c r="K17" s="25" t="n">
        <x:v>46296</x:v>
      </x:c>
      <x:c r="L17" s="25" t="n">
        <x:v>46275</x:v>
      </x:c>
      <x:c r="M17" s="23" t="str">
        <x:v>Search an exact archived-project name.</x:v>
      </x:c>
      <x:c r="N17" s="23" t="str">
        <x:v>The archived project appears with an archived label.</x:v>
      </x:c>
      <x:c r="O17" s="23" t="str">
        <x:v>No result is returned.</x:v>
      </x:c>
      <x:c r="P17" s="21" t="str">
        <x:v>https://example.com/evidence/bug-1011</x:v>
      </x:c>
      <x:c r="Q17" s="21" t="str"/>
      <x:c r="R17" s="21" t="str"/>
      <x:c r="S17" s="21" t="str">
        <x:v>Not Tested</x:v>
      </x:c>
      <x:c r="T17" s="25"/>
      <x:c r="U17" s="26" t="n">
        <x:f>IF(A17="","",IF(OR(H17="Closed",H17="Verified"),T17-J17,TODAY()-J17))</x:f>
        <x:v>26</x:v>
      </x:c>
      <x:c r="V17" s="22" t="str">
        <x:f>IF(A17="","",IF(OR(H17="Closed",H17="Verified"),"Complete",IF(K17="","No due date",IF(K17&lt;TODAY(),"Overdue",IF(K17&lt;=TODAY()+3,"Due soon","On track")))))</x:f>
        <x:v>On track</x:v>
      </x:c>
      <x:c r="W17" s="24" t="str">
        <x:f>IF(A17="","",IF(H17="New","Confirm severity and assign owner",IF(H17="Needs Information","Collect missing evidence",IF(H17="Triaged","Schedule fix",IF(H17="In Fix","Complete fix and attach reference",IF(H17="Ready for QA","Verify in target build",IF(OR(H17="Failed Verification",H17="Reopened"),"Return to engineering",IF(H17="Duplicate","Link canonical bug",IF(H17="Deferred","Set review date","No action")))))))))</x:f>
        <x:v>Set review date</x:v>
      </x:c>
    </x:row>
    <x:row r="18" ht="48" customHeight="1">
      <x:c r="A18" s="21" t="str">
        <x:v>BUG-1008</x:v>
      </x:c>
      <x:c r="B18" s="23" t="str">
        <x:v>Date-picker timezone report matches BUG-994</x:v>
      </x:c>
      <x:c r="C18" s="21" t="str">
        <x:v>Forms</x:v>
      </x:c>
      <x:c r="D18" s="21" t="str">
        <x:v>Web 6.6</x:v>
      </x:c>
      <x:c r="E18" s="21" t="str">
        <x:v>Production</x:v>
      </x:c>
      <x:c r="F18" s="21" t="str">
        <x:v>Minor</x:v>
      </x:c>
      <x:c r="G18" s="21" t="str">
        <x:v>P3</x:v>
      </x:c>
      <x:c r="H18" s="21" t="str">
        <x:v>Duplicate</x:v>
      </x:c>
      <x:c r="I18" s="21" t="str">
        <x:v>Noah Patel</x:v>
      </x:c>
      <x:c r="J18" s="25" t="n">
        <x:v>46252</x:v>
      </x:c>
      <x:c r="K18" s="25"/>
      <x:c r="L18" s="25" t="n">
        <x:v>46253</x:v>
      </x:c>
      <x:c r="M18" s="23" t="str">
        <x:v>Select a date close to midnight in UTC-7.</x:v>
      </x:c>
      <x:c r="N18" s="23" t="str">
        <x:v>The selected local date is retained.</x:v>
      </x:c>
      <x:c r="O18" s="23" t="str">
        <x:v>The stored date shifts by one day.</x:v>
      </x:c>
      <x:c r="P18" s="21" t="str">
        <x:v>https://example.com/evidence/bug-1008</x:v>
      </x:c>
      <x:c r="Q18" s="21" t="str">
        <x:v>BUG-994</x:v>
      </x:c>
      <x:c r="R18" s="21" t="str"/>
      <x:c r="S18" s="21" t="str">
        <x:v>Not Tested</x:v>
      </x:c>
      <x:c r="T18" s="25" t="n">
        <x:v>46253</x:v>
      </x:c>
      <x:c r="U18" s="26" t="n">
        <x:f>IF(A18="","",IF(OR(H18="Closed",H18="Verified"),T18-J18,TODAY()-J18))</x:f>
        <x:v>30</x:v>
      </x:c>
      <x:c r="V18" s="22" t="str">
        <x:f>IF(A18="","",IF(OR(H18="Closed",H18="Verified"),"Complete",IF(K18="","No due date",IF(K18&lt;TODAY(),"Overdue",IF(K18&lt;=TODAY()+3,"Due soon","On track")))))</x:f>
        <x:v>No due date</x:v>
      </x:c>
      <x:c r="W18" s="24" t="str">
        <x:f>IF(A18="","",IF(H18="New","Confirm severity and assign owner",IF(H18="Needs Information","Collect missing evidence",IF(H18="Triaged","Schedule fix",IF(H18="In Fix","Complete fix and attach reference",IF(H18="Ready for QA","Verify in target build",IF(OR(H18="Failed Verification",H18="Reopened"),"Return to engineering",IF(H18="Duplicate","Link canonical bug",IF(H18="Deferred","Set review date","No action")))))))))</x:f>
        <x:v>Link canonical bug</x:v>
      </x:c>
    </x:row>
    <x:row r="19" ht="48" customHeight="1">
      <x:c r="A19" s="21"/>
      <x:c r="B19" s="23"/>
      <x:c r="C19" s="21"/>
      <x:c r="D19" s="21"/>
      <x:c r="E19" s="21"/>
      <x:c r="F19" s="21"/>
      <x:c r="G19" s="21"/>
      <x:c r="H19" s="21"/>
      <x:c r="I19" s="21"/>
      <x:c r="J19" s="25"/>
      <x:c r="K19" s="25"/>
      <x:c r="L19" s="25"/>
      <x:c r="M19" s="23"/>
      <x:c r="N19" s="23"/>
      <x:c r="O19" s="23"/>
      <x:c r="P19" s="21"/>
      <x:c r="Q19" s="21"/>
      <x:c r="R19" s="21"/>
      <x:c r="S19" s="21"/>
      <x:c r="T19" s="25"/>
      <x:c r="U19" s="26" t="str">
        <x:f>IF(A19="","",IF(OR(H19="Closed",H19="Verified"),T19-J19,TODAY()-J19))</x:f>
      </x:c>
      <x:c r="V19" s="22" t="str">
        <x:f>IF(A19="","",IF(OR(H19="Closed",H19="Verified"),"Complete",IF(K19="","No due date",IF(K19&lt;TODAY(),"Overdue",IF(K19&lt;=TODAY()+3,"Due soon","On track")))))</x:f>
      </x:c>
      <x:c r="W19" s="24" t="str">
        <x:f>IF(A19="","",IF(H19="New","Confirm severity and assign owner",IF(H19="Needs Information","Collect missing evidence",IF(H19="Triaged","Schedule fix",IF(H19="In Fix","Complete fix and attach reference",IF(H19="Ready for QA","Verify in target build",IF(OR(H19="Failed Verification",H19="Reopened"),"Return to engineering",IF(H19="Duplicate","Link canonical bug",IF(H19="Deferred","Set review date","No action")))))))))</x:f>
      </x:c>
    </x:row>
    <x:row r="20" ht="48" customHeight="1">
      <x:c r="A20" s="21"/>
      <x:c r="B20" s="23"/>
      <x:c r="C20" s="21"/>
      <x:c r="D20" s="21"/>
      <x:c r="E20" s="21"/>
      <x:c r="F20" s="21"/>
      <x:c r="G20" s="21"/>
      <x:c r="H20" s="21"/>
      <x:c r="I20" s="21"/>
      <x:c r="J20" s="25"/>
      <x:c r="K20" s="25"/>
      <x:c r="L20" s="25"/>
      <x:c r="M20" s="23"/>
      <x:c r="N20" s="23"/>
      <x:c r="O20" s="23"/>
      <x:c r="P20" s="21"/>
      <x:c r="Q20" s="21"/>
      <x:c r="R20" s="21"/>
      <x:c r="S20" s="21"/>
      <x:c r="T20" s="25"/>
      <x:c r="U20" s="26" t="str">
        <x:f>IF(A20="","",IF(OR(H20="Closed",H20="Verified"),T20-J20,TODAY()-J20))</x:f>
      </x:c>
      <x:c r="V20" s="22" t="str">
        <x:f>IF(A20="","",IF(OR(H20="Closed",H20="Verified"),"Complete",IF(K20="","No due date",IF(K20&lt;TODAY(),"Overdue",IF(K20&lt;=TODAY()+3,"Due soon","On track")))))</x:f>
      </x:c>
      <x:c r="W20" s="24" t="str">
        <x:f>IF(A20="","",IF(H20="New","Confirm severity and assign owner",IF(H20="Needs Information","Collect missing evidence",IF(H20="Triaged","Schedule fix",IF(H20="In Fix","Complete fix and attach reference",IF(H20="Ready for QA","Verify in target build",IF(OR(H20="Failed Verification",H20="Reopened"),"Return to engineering",IF(H20="Duplicate","Link canonical bug",IF(H20="Deferred","Set review date","No action")))))))))</x:f>
      </x:c>
    </x:row>
    <x:row r="21" ht="48" customHeight="1">
      <x:c r="A21" s="21"/>
      <x:c r="B21" s="23"/>
      <x:c r="C21" s="21"/>
      <x:c r="D21" s="21"/>
      <x:c r="E21" s="21"/>
      <x:c r="F21" s="21"/>
      <x:c r="G21" s="21"/>
      <x:c r="H21" s="21"/>
      <x:c r="I21" s="21"/>
      <x:c r="J21" s="25"/>
      <x:c r="K21" s="25"/>
      <x:c r="L21" s="25"/>
      <x:c r="M21" s="23"/>
      <x:c r="N21" s="23"/>
      <x:c r="O21" s="23"/>
      <x:c r="P21" s="21"/>
      <x:c r="Q21" s="21"/>
      <x:c r="R21" s="21"/>
      <x:c r="S21" s="21"/>
      <x:c r="T21" s="25"/>
      <x:c r="U21" s="26" t="str">
        <x:f>IF(A21="","",IF(OR(H21="Closed",H21="Verified"),T21-J21,TODAY()-J21))</x:f>
      </x:c>
      <x:c r="V21" s="22" t="str">
        <x:f>IF(A21="","",IF(OR(H21="Closed",H21="Verified"),"Complete",IF(K21="","No due date",IF(K21&lt;TODAY(),"Overdue",IF(K21&lt;=TODAY()+3,"Due soon","On track")))))</x:f>
      </x:c>
      <x:c r="W21" s="24" t="str">
        <x:f>IF(A21="","",IF(H21="New","Confirm severity and assign owner",IF(H21="Needs Information","Collect missing evidence",IF(H21="Triaged","Schedule fix",IF(H21="In Fix","Complete fix and attach reference",IF(H21="Ready for QA","Verify in target build",IF(OR(H21="Failed Verification",H21="Reopened"),"Return to engineering",IF(H21="Duplicate","Link canonical bug",IF(H21="Deferred","Set review date","No action")))))))))</x:f>
      </x:c>
    </x:row>
    <x:row r="22" ht="48" customHeight="1">
      <x:c r="A22" s="21"/>
      <x:c r="B22" s="23"/>
      <x:c r="C22" s="21"/>
      <x:c r="D22" s="21"/>
      <x:c r="E22" s="21"/>
      <x:c r="F22" s="21"/>
      <x:c r="G22" s="21"/>
      <x:c r="H22" s="21"/>
      <x:c r="I22" s="21"/>
      <x:c r="J22" s="25"/>
      <x:c r="K22" s="25"/>
      <x:c r="L22" s="25"/>
      <x:c r="M22" s="23"/>
      <x:c r="N22" s="23"/>
      <x:c r="O22" s="23"/>
      <x:c r="P22" s="21"/>
      <x:c r="Q22" s="21"/>
      <x:c r="R22" s="21"/>
      <x:c r="S22" s="21"/>
      <x:c r="T22" s="25"/>
      <x:c r="U22" s="26" t="str">
        <x:f>IF(A22="","",IF(OR(H22="Closed",H22="Verified"),T22-J22,TODAY()-J22))</x:f>
      </x:c>
      <x:c r="V22" s="22" t="str">
        <x:f>IF(A22="","",IF(OR(H22="Closed",H22="Verified"),"Complete",IF(K22="","No due date",IF(K22&lt;TODAY(),"Overdue",IF(K22&lt;=TODAY()+3,"Due soon","On track")))))</x:f>
      </x:c>
      <x:c r="W22" s="24" t="str">
        <x:f>IF(A22="","",IF(H22="New","Confirm severity and assign owner",IF(H22="Needs Information","Collect missing evidence",IF(H22="Triaged","Schedule fix",IF(H22="In Fix","Complete fix and attach reference",IF(H22="Ready for QA","Verify in target build",IF(OR(H22="Failed Verification",H22="Reopened"),"Return to engineering",IF(H22="Duplicate","Link canonical bug",IF(H22="Deferred","Set review date","No action")))))))))</x:f>
      </x:c>
    </x:row>
    <x:row r="23" ht="48" customHeight="1">
      <x:c r="A23" s="21"/>
      <x:c r="B23" s="23"/>
      <x:c r="C23" s="21"/>
      <x:c r="D23" s="21"/>
      <x:c r="E23" s="21"/>
      <x:c r="F23" s="21"/>
      <x:c r="G23" s="21"/>
      <x:c r="H23" s="21"/>
      <x:c r="I23" s="21"/>
      <x:c r="J23" s="25"/>
      <x:c r="K23" s="25"/>
      <x:c r="L23" s="25"/>
      <x:c r="M23" s="23"/>
      <x:c r="N23" s="23"/>
      <x:c r="O23" s="23"/>
      <x:c r="P23" s="21"/>
      <x:c r="Q23" s="21"/>
      <x:c r="R23" s="21"/>
      <x:c r="S23" s="21"/>
      <x:c r="T23" s="25"/>
      <x:c r="U23" s="26" t="str">
        <x:f>IF(A23="","",IF(OR(H23="Closed",H23="Verified"),T23-J23,TODAY()-J23))</x:f>
      </x:c>
      <x:c r="V23" s="22" t="str">
        <x:f>IF(A23="","",IF(OR(H23="Closed",H23="Verified"),"Complete",IF(K23="","No due date",IF(K23&lt;TODAY(),"Overdue",IF(K23&lt;=TODAY()+3,"Due soon","On track")))))</x:f>
      </x:c>
      <x:c r="W23" s="24" t="str">
        <x:f>IF(A23="","",IF(H23="New","Confirm severity and assign owner",IF(H23="Needs Information","Collect missing evidence",IF(H23="Triaged","Schedule fix",IF(H23="In Fix","Complete fix and attach reference",IF(H23="Ready for QA","Verify in target build",IF(OR(H23="Failed Verification",H23="Reopened"),"Return to engineering",IF(H23="Duplicate","Link canonical bug",IF(H23="Deferred","Set review date","No action")))))))))</x:f>
      </x:c>
    </x:row>
    <x:row r="24" ht="48" customHeight="1">
      <x:c r="A24" s="21"/>
      <x:c r="B24" s="23"/>
      <x:c r="C24" s="21"/>
      <x:c r="D24" s="21"/>
      <x:c r="E24" s="21"/>
      <x:c r="F24" s="21"/>
      <x:c r="G24" s="21"/>
      <x:c r="H24" s="21"/>
      <x:c r="I24" s="21"/>
      <x:c r="J24" s="25"/>
      <x:c r="K24" s="25"/>
      <x:c r="L24" s="25"/>
      <x:c r="M24" s="23"/>
      <x:c r="N24" s="23"/>
      <x:c r="O24" s="23"/>
      <x:c r="P24" s="21"/>
      <x:c r="Q24" s="21"/>
      <x:c r="R24" s="21"/>
      <x:c r="S24" s="21"/>
      <x:c r="T24" s="25"/>
      <x:c r="U24" s="26" t="str">
        <x:f>IF(A24="","",IF(OR(H24="Closed",H24="Verified"),T24-J24,TODAY()-J24))</x:f>
      </x:c>
      <x:c r="V24" s="22" t="str">
        <x:f>IF(A24="","",IF(OR(H24="Closed",H24="Verified"),"Complete",IF(K24="","No due date",IF(K24&lt;TODAY(),"Overdue",IF(K24&lt;=TODAY()+3,"Due soon","On track")))))</x:f>
      </x:c>
      <x:c r="W24" s="24" t="str">
        <x:f>IF(A24="","",IF(H24="New","Confirm severity and assign owner",IF(H24="Needs Information","Collect missing evidence",IF(H24="Triaged","Schedule fix",IF(H24="In Fix","Complete fix and attach reference",IF(H24="Ready for QA","Verify in target build",IF(OR(H24="Failed Verification",H24="Reopened"),"Return to engineering",IF(H24="Duplicate","Link canonical bug",IF(H24="Deferred","Set review date","No action")))))))))</x:f>
      </x:c>
    </x:row>
    <x:row r="25" ht="48" customHeight="1">
      <x:c r="A25" s="21"/>
      <x:c r="B25" s="23"/>
      <x:c r="C25" s="21"/>
      <x:c r="D25" s="21"/>
      <x:c r="E25" s="21"/>
      <x:c r="F25" s="21"/>
      <x:c r="G25" s="21"/>
      <x:c r="H25" s="21"/>
      <x:c r="I25" s="21"/>
      <x:c r="J25" s="25"/>
      <x:c r="K25" s="25"/>
      <x:c r="L25" s="25"/>
      <x:c r="M25" s="23"/>
      <x:c r="N25" s="23"/>
      <x:c r="O25" s="23"/>
      <x:c r="P25" s="21"/>
      <x:c r="Q25" s="21"/>
      <x:c r="R25" s="21"/>
      <x:c r="S25" s="21"/>
      <x:c r="T25" s="25"/>
      <x:c r="U25" s="26" t="str">
        <x:f>IF(A25="","",IF(OR(H25="Closed",H25="Verified"),T25-J25,TODAY()-J25))</x:f>
      </x:c>
      <x:c r="V25" s="22" t="str">
        <x:f>IF(A25="","",IF(OR(H25="Closed",H25="Verified"),"Complete",IF(K25="","No due date",IF(K25&lt;TODAY(),"Overdue",IF(K25&lt;=TODAY()+3,"Due soon","On track")))))</x:f>
      </x:c>
      <x:c r="W25" s="24" t="str">
        <x:f>IF(A25="","",IF(H25="New","Confirm severity and assign owner",IF(H25="Needs Information","Collect missing evidence",IF(H25="Triaged","Schedule fix",IF(H25="In Fix","Complete fix and attach reference",IF(H25="Ready for QA","Verify in target build",IF(OR(H25="Failed Verification",H25="Reopened"),"Return to engineering",IF(H25="Duplicate","Link canonical bug",IF(H25="Deferred","Set review date","No action")))))))))</x:f>
      </x:c>
    </x:row>
    <x:row r="26" ht="48" customHeight="1">
      <x:c r="A26" s="21"/>
      <x:c r="B26" s="23"/>
      <x:c r="C26" s="21"/>
      <x:c r="D26" s="21"/>
      <x:c r="E26" s="21"/>
      <x:c r="F26" s="21"/>
      <x:c r="G26" s="21"/>
      <x:c r="H26" s="21"/>
      <x:c r="I26" s="21"/>
      <x:c r="J26" s="25"/>
      <x:c r="K26" s="25"/>
      <x:c r="L26" s="25"/>
      <x:c r="M26" s="23"/>
      <x:c r="N26" s="23"/>
      <x:c r="O26" s="23"/>
      <x:c r="P26" s="21"/>
      <x:c r="Q26" s="21"/>
      <x:c r="R26" s="21"/>
      <x:c r="S26" s="21"/>
      <x:c r="T26" s="25"/>
      <x:c r="U26" s="26" t="str">
        <x:f>IF(A26="","",IF(OR(H26="Closed",H26="Verified"),T26-J26,TODAY()-J26))</x:f>
      </x:c>
      <x:c r="V26" s="22" t="str">
        <x:f>IF(A26="","",IF(OR(H26="Closed",H26="Verified"),"Complete",IF(K26="","No due date",IF(K26&lt;TODAY(),"Overdue",IF(K26&lt;=TODAY()+3,"Due soon","On track")))))</x:f>
      </x:c>
      <x:c r="W26" s="24" t="str">
        <x:f>IF(A26="","",IF(H26="New","Confirm severity and assign owner",IF(H26="Needs Information","Collect missing evidence",IF(H26="Triaged","Schedule fix",IF(H26="In Fix","Complete fix and attach reference",IF(H26="Ready for QA","Verify in target build",IF(OR(H26="Failed Verification",H26="Reopened"),"Return to engineering",IF(H26="Duplicate","Link canonical bug",IF(H26="Deferred","Set review date","No action")))))))))</x:f>
      </x:c>
    </x:row>
    <x:row r="27" ht="48" customHeight="1">
      <x:c r="A27" s="21"/>
      <x:c r="B27" s="23"/>
      <x:c r="C27" s="21"/>
      <x:c r="D27" s="21"/>
      <x:c r="E27" s="21"/>
      <x:c r="F27" s="21"/>
      <x:c r="G27" s="21"/>
      <x:c r="H27" s="21"/>
      <x:c r="I27" s="21"/>
      <x:c r="J27" s="25"/>
      <x:c r="K27" s="25"/>
      <x:c r="L27" s="25"/>
      <x:c r="M27" s="23"/>
      <x:c r="N27" s="23"/>
      <x:c r="O27" s="23"/>
      <x:c r="P27" s="21"/>
      <x:c r="Q27" s="21"/>
      <x:c r="R27" s="21"/>
      <x:c r="S27" s="21"/>
      <x:c r="T27" s="25"/>
      <x:c r="U27" s="26" t="str">
        <x:f>IF(A27="","",IF(OR(H27="Closed",H27="Verified"),T27-J27,TODAY()-J27))</x:f>
      </x:c>
      <x:c r="V27" s="22" t="str">
        <x:f>IF(A27="","",IF(OR(H27="Closed",H27="Verified"),"Complete",IF(K27="","No due date",IF(K27&lt;TODAY(),"Overdue",IF(K27&lt;=TODAY()+3,"Due soon","On track")))))</x:f>
      </x:c>
      <x:c r="W27" s="24" t="str">
        <x:f>IF(A27="","",IF(H27="New","Confirm severity and assign owner",IF(H27="Needs Information","Collect missing evidence",IF(H27="Triaged","Schedule fix",IF(H27="In Fix","Complete fix and attach reference",IF(H27="Ready for QA","Verify in target build",IF(OR(H27="Failed Verification",H27="Reopened"),"Return to engineering",IF(H27="Duplicate","Link canonical bug",IF(H27="Deferred","Set review date","No action")))))))))</x:f>
      </x:c>
    </x:row>
    <x:row r="28" ht="48" customHeight="1">
      <x:c r="A28" s="21"/>
      <x:c r="B28" s="23"/>
      <x:c r="C28" s="21"/>
      <x:c r="D28" s="21"/>
      <x:c r="E28" s="21"/>
      <x:c r="F28" s="21"/>
      <x:c r="G28" s="21"/>
      <x:c r="H28" s="21"/>
      <x:c r="I28" s="21"/>
      <x:c r="J28" s="25"/>
      <x:c r="K28" s="25"/>
      <x:c r="L28" s="25"/>
      <x:c r="M28" s="23"/>
      <x:c r="N28" s="23"/>
      <x:c r="O28" s="23"/>
      <x:c r="P28" s="21"/>
      <x:c r="Q28" s="21"/>
      <x:c r="R28" s="21"/>
      <x:c r="S28" s="21"/>
      <x:c r="T28" s="25"/>
      <x:c r="U28" s="26" t="str">
        <x:f>IF(A28="","",IF(OR(H28="Closed",H28="Verified"),T28-J28,TODAY()-J28))</x:f>
      </x:c>
      <x:c r="V28" s="22" t="str">
        <x:f>IF(A28="","",IF(OR(H28="Closed",H28="Verified"),"Complete",IF(K28="","No due date",IF(K28&lt;TODAY(),"Overdue",IF(K28&lt;=TODAY()+3,"Due soon","On track")))))</x:f>
      </x:c>
      <x:c r="W28" s="24" t="str">
        <x:f>IF(A28="","",IF(H28="New","Confirm severity and assign owner",IF(H28="Needs Information","Collect missing evidence",IF(H28="Triaged","Schedule fix",IF(H28="In Fix","Complete fix and attach reference",IF(H28="Ready for QA","Verify in target build",IF(OR(H28="Failed Verification",H28="Reopened"),"Return to engineering",IF(H28="Duplicate","Link canonical bug",IF(H28="Deferred","Set review date","No action")))))))))</x:f>
      </x:c>
    </x:row>
    <x:row r="29" ht="48" customHeight="1">
      <x:c r="A29" s="21"/>
      <x:c r="B29" s="23"/>
      <x:c r="C29" s="21"/>
      <x:c r="D29" s="21"/>
      <x:c r="E29" s="21"/>
      <x:c r="F29" s="21"/>
      <x:c r="G29" s="21"/>
      <x:c r="H29" s="21"/>
      <x:c r="I29" s="21"/>
      <x:c r="J29" s="25"/>
      <x:c r="K29" s="25"/>
      <x:c r="L29" s="25"/>
      <x:c r="M29" s="23"/>
      <x:c r="N29" s="23"/>
      <x:c r="O29" s="23"/>
      <x:c r="P29" s="21"/>
      <x:c r="Q29" s="21"/>
      <x:c r="R29" s="21"/>
      <x:c r="S29" s="21"/>
      <x:c r="T29" s="25"/>
      <x:c r="U29" s="26" t="str">
        <x:f>IF(A29="","",IF(OR(H29="Closed",H29="Verified"),T29-J29,TODAY()-J29))</x:f>
      </x:c>
      <x:c r="V29" s="22" t="str">
        <x:f>IF(A29="","",IF(OR(H29="Closed",H29="Verified"),"Complete",IF(K29="","No due date",IF(K29&lt;TODAY(),"Overdue",IF(K29&lt;=TODAY()+3,"Due soon","On track")))))</x:f>
      </x:c>
      <x:c r="W29" s="24" t="str">
        <x:f>IF(A29="","",IF(H29="New","Confirm severity and assign owner",IF(H29="Needs Information","Collect missing evidence",IF(H29="Triaged","Schedule fix",IF(H29="In Fix","Complete fix and attach reference",IF(H29="Ready for QA","Verify in target build",IF(OR(H29="Failed Verification",H29="Reopened"),"Return to engineering",IF(H29="Duplicate","Link canonical bug",IF(H29="Deferred","Set review date","No action")))))))))</x:f>
      </x:c>
    </x:row>
    <x:row r="30" ht="48" customHeight="1">
      <x:c r="A30" s="21"/>
      <x:c r="B30" s="23"/>
      <x:c r="C30" s="21"/>
      <x:c r="D30" s="21"/>
      <x:c r="E30" s="21"/>
      <x:c r="F30" s="21"/>
      <x:c r="G30" s="21"/>
      <x:c r="H30" s="21"/>
      <x:c r="I30" s="21"/>
      <x:c r="J30" s="25"/>
      <x:c r="K30" s="25"/>
      <x:c r="L30" s="25"/>
      <x:c r="M30" s="23"/>
      <x:c r="N30" s="23"/>
      <x:c r="O30" s="23"/>
      <x:c r="P30" s="21"/>
      <x:c r="Q30" s="21"/>
      <x:c r="R30" s="21"/>
      <x:c r="S30" s="21"/>
      <x:c r="T30" s="25"/>
      <x:c r="U30" s="26" t="str">
        <x:f>IF(A30="","",IF(OR(H30="Closed",H30="Verified"),T30-J30,TODAY()-J30))</x:f>
      </x:c>
      <x:c r="V30" s="22" t="str">
        <x:f>IF(A30="","",IF(OR(H30="Closed",H30="Verified"),"Complete",IF(K30="","No due date",IF(K30&lt;TODAY(),"Overdue",IF(K30&lt;=TODAY()+3,"Due soon","On track")))))</x:f>
      </x:c>
      <x:c r="W30" s="24" t="str">
        <x:f>IF(A30="","",IF(H30="New","Confirm severity and assign owner",IF(H30="Needs Information","Collect missing evidence",IF(H30="Triaged","Schedule fix",IF(H30="In Fix","Complete fix and attach reference",IF(H30="Ready for QA","Verify in target build",IF(OR(H30="Failed Verification",H30="Reopened"),"Return to engineering",IF(H30="Duplicate","Link canonical bug",IF(H30="Deferred","Set review date","No action")))))))))</x:f>
      </x:c>
    </x:row>
    <x:row r="31" ht="48" customHeight="1">
      <x:c r="A31" s="21"/>
      <x:c r="B31" s="23"/>
      <x:c r="C31" s="21"/>
      <x:c r="D31" s="21"/>
      <x:c r="E31" s="21"/>
      <x:c r="F31" s="21"/>
      <x:c r="G31" s="21"/>
      <x:c r="H31" s="21"/>
      <x:c r="I31" s="21"/>
      <x:c r="J31" s="25"/>
      <x:c r="K31" s="25"/>
      <x:c r="L31" s="25"/>
      <x:c r="M31" s="23"/>
      <x:c r="N31" s="23"/>
      <x:c r="O31" s="23"/>
      <x:c r="P31" s="21"/>
      <x:c r="Q31" s="21"/>
      <x:c r="R31" s="21"/>
      <x:c r="S31" s="21"/>
      <x:c r="T31" s="25"/>
      <x:c r="U31" s="26" t="str">
        <x:f>IF(A31="","",IF(OR(H31="Closed",H31="Verified"),T31-J31,TODAY()-J31))</x:f>
      </x:c>
      <x:c r="V31" s="22" t="str">
        <x:f>IF(A31="","",IF(OR(H31="Closed",H31="Verified"),"Complete",IF(K31="","No due date",IF(K31&lt;TODAY(),"Overdue",IF(K31&lt;=TODAY()+3,"Due soon","On track")))))</x:f>
      </x:c>
      <x:c r="W31" s="24" t="str">
        <x:f>IF(A31="","",IF(H31="New","Confirm severity and assign owner",IF(H31="Needs Information","Collect missing evidence",IF(H31="Triaged","Schedule fix",IF(H31="In Fix","Complete fix and attach reference",IF(H31="Ready for QA","Verify in target build",IF(OR(H31="Failed Verification",H31="Reopened"),"Return to engineering",IF(H31="Duplicate","Link canonical bug",IF(H31="Deferred","Set review date","No action")))))))))</x:f>
      </x:c>
    </x:row>
    <x:row r="32" ht="48" customHeight="1">
      <x:c r="A32" s="21"/>
      <x:c r="B32" s="23"/>
      <x:c r="C32" s="21"/>
      <x:c r="D32" s="21"/>
      <x:c r="E32" s="21"/>
      <x:c r="F32" s="21"/>
      <x:c r="G32" s="21"/>
      <x:c r="H32" s="21"/>
      <x:c r="I32" s="21"/>
      <x:c r="J32" s="25"/>
      <x:c r="K32" s="25"/>
      <x:c r="L32" s="25"/>
      <x:c r="M32" s="23"/>
      <x:c r="N32" s="23"/>
      <x:c r="O32" s="23"/>
      <x:c r="P32" s="21"/>
      <x:c r="Q32" s="21"/>
      <x:c r="R32" s="21"/>
      <x:c r="S32" s="21"/>
      <x:c r="T32" s="25"/>
      <x:c r="U32" s="26" t="str">
        <x:f>IF(A32="","",IF(OR(H32="Closed",H32="Verified"),T32-J32,TODAY()-J32))</x:f>
      </x:c>
      <x:c r="V32" s="22" t="str">
        <x:f>IF(A32="","",IF(OR(H32="Closed",H32="Verified"),"Complete",IF(K32="","No due date",IF(K32&lt;TODAY(),"Overdue",IF(K32&lt;=TODAY()+3,"Due soon","On track")))))</x:f>
      </x:c>
      <x:c r="W32" s="24" t="str">
        <x:f>IF(A32="","",IF(H32="New","Confirm severity and assign owner",IF(H32="Needs Information","Collect missing evidence",IF(H32="Triaged","Schedule fix",IF(H32="In Fix","Complete fix and attach reference",IF(H32="Ready for QA","Verify in target build",IF(OR(H32="Failed Verification",H32="Reopened"),"Return to engineering",IF(H32="Duplicate","Link canonical bug",IF(H32="Deferred","Set review date","No action")))))))))</x:f>
      </x:c>
    </x:row>
    <x:row r="33" ht="48" customHeight="1">
      <x:c r="A33" s="21"/>
      <x:c r="B33" s="23"/>
      <x:c r="C33" s="21"/>
      <x:c r="D33" s="21"/>
      <x:c r="E33" s="21"/>
      <x:c r="F33" s="21"/>
      <x:c r="G33" s="21"/>
      <x:c r="H33" s="21"/>
      <x:c r="I33" s="21"/>
      <x:c r="J33" s="25"/>
      <x:c r="K33" s="25"/>
      <x:c r="L33" s="25"/>
      <x:c r="M33" s="23"/>
      <x:c r="N33" s="23"/>
      <x:c r="O33" s="23"/>
      <x:c r="P33" s="21"/>
      <x:c r="Q33" s="21"/>
      <x:c r="R33" s="21"/>
      <x:c r="S33" s="21"/>
      <x:c r="T33" s="25"/>
      <x:c r="U33" s="26" t="str">
        <x:f>IF(A33="","",IF(OR(H33="Closed",H33="Verified"),T33-J33,TODAY()-J33))</x:f>
      </x:c>
      <x:c r="V33" s="22" t="str">
        <x:f>IF(A33="","",IF(OR(H33="Closed",H33="Verified"),"Complete",IF(K33="","No due date",IF(K33&lt;TODAY(),"Overdue",IF(K33&lt;=TODAY()+3,"Due soon","On track")))))</x:f>
      </x:c>
      <x:c r="W33" s="24" t="str">
        <x:f>IF(A33="","",IF(H33="New","Confirm severity and assign owner",IF(H33="Needs Information","Collect missing evidence",IF(H33="Triaged","Schedule fix",IF(H33="In Fix","Complete fix and attach reference",IF(H33="Ready for QA","Verify in target build",IF(OR(H33="Failed Verification",H33="Reopened"),"Return to engineering",IF(H33="Duplicate","Link canonical bug",IF(H33="Deferred","Set review date","No action")))))))))</x:f>
      </x:c>
    </x:row>
  </x:sheetData>
  <x:conditionalFormatting sqref="F9:F33">
    <x:cfRule type="containsText" dxfId="0" priority="1" operator="containsText" text="Critical"/>
  </x:conditionalFormatting>
  <x:conditionalFormatting sqref="V9:V33">
    <x:cfRule type="containsText" dxfId="1" priority="2" operator="containsText" text="Overdue"/>
    <x:cfRule type="containsText" dxfId="2" priority="3" operator="containsText" text="Due soon"/>
    <x:cfRule type="containsText" dxfId="3" priority="4" operator="containsText" text="Complete"/>
  </x:conditionalFormatting>
  <x:conditionalFormatting sqref="S9:S33">
    <x:cfRule type="containsText" dxfId="4" priority="5" operator="containsText" text="Failed"/>
    <x:cfRule type="containsText" dxfId="5" priority="6" operator="containsText" text="Passed"/>
  </x:conditionalFormatting>
  <x:dataValidations count="6">
    <x:dataValidation type="list" sqref="C9:C33">
      <x:formula1>"API,Accessibility,Attachments,Checkout,Forms,Imports,List Views,Mobile UI,Notifications,Search"</x:formula1>
    </x:dataValidation>
    <x:dataValidation type="list" sqref="E9:E33">
      <x:formula1>"Production,Staging,Chrome 128,iOS 18,Android 15"</x:formula1>
    </x:dataValidation>
    <x:dataValidation type="list" sqref="F9:F33">
      <x:formula1>"Critical,Major,Minor"</x:formula1>
    </x:dataValidation>
    <x:dataValidation type="list" sqref="G9:G33">
      <x:formula1>"P0,P1,P2,P3"</x:formula1>
    </x:dataValidation>
    <x:dataValidation type="list" sqref="H9:H33">
      <x:formula1>"New,Needs Information,Triaged,In Fix,Ready for QA,Failed Verification,Reopened,Verified,Closed,Duplicate,Deferred"</x:formula1>
    </x:dataValidation>
    <x:dataValidation type="list" sqref="S9:S33">
      <x:formula1>"Not Tested,Pending,Passed,Failed"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19a4e976784871"/>
  </x:tableParts>
</x:worksheet>
</file>